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anovaEN\Desktop\Сетевые графики МП\2022\"/>
    </mc:Choice>
  </mc:AlternateContent>
  <bookViews>
    <workbookView xWindow="-405" yWindow="-165" windowWidth="17190" windowHeight="11100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таб.3" sheetId="13" r:id="rId4"/>
    <sheet name="Показатели таб.4" sheetId="5" r:id="rId5"/>
  </sheets>
  <definedNames>
    <definedName name="_xlnm._FilterDatabase" localSheetId="2" hidden="1">'Выполнение работ'!$A$3:$O$70</definedName>
    <definedName name="_xlnm._FilterDatabase" localSheetId="3" hidden="1">'Финансирование таб.3'!$D$2:$D$138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4">'Показатели таб.4'!$6:$8</definedName>
    <definedName name="_xlnm.Print_Titles" localSheetId="3">'Финансирование таб.3'!$6:$9</definedName>
    <definedName name="_xlnm.Print_Area" localSheetId="2">'Выполнение работ'!$A$1:$Q$81</definedName>
    <definedName name="_xlnm.Print_Area" localSheetId="4">'Показатели таб.4'!$A$1:$U$18</definedName>
    <definedName name="_xlnm.Print_Area" localSheetId="3">'Финансирование таб.3'!$A$1:$BB$136</definedName>
  </definedNames>
  <calcPr calcId="162913"/>
</workbook>
</file>

<file path=xl/calcChain.xml><?xml version="1.0" encoding="utf-8"?>
<calcChain xmlns="http://schemas.openxmlformats.org/spreadsheetml/2006/main">
  <c r="H116" i="13" l="1"/>
  <c r="I116" i="13"/>
  <c r="F108" i="13"/>
  <c r="F26" i="13" s="1"/>
  <c r="E108" i="13"/>
  <c r="F24" i="13" l="1"/>
  <c r="E52" i="13" l="1"/>
  <c r="E26" i="13" l="1"/>
  <c r="T116" i="13" l="1"/>
  <c r="K116" i="13"/>
  <c r="N116" i="13"/>
  <c r="I11" i="5" l="1"/>
  <c r="I10" i="5"/>
  <c r="J116" i="13" l="1"/>
  <c r="J114" i="13" s="1"/>
  <c r="M30" i="13" l="1"/>
  <c r="J30" i="13"/>
  <c r="AT116" i="13" l="1"/>
  <c r="AO116" i="13"/>
  <c r="AJ116" i="13"/>
  <c r="AE116" i="13"/>
  <c r="Z116" i="13"/>
  <c r="W116" i="13"/>
  <c r="Q116" i="13"/>
  <c r="AU116" i="13"/>
  <c r="AR116" i="13"/>
  <c r="AH116" i="13"/>
  <c r="AC116" i="13"/>
  <c r="X116" i="13"/>
  <c r="U116" i="13"/>
  <c r="V116" i="13" s="1"/>
  <c r="R116" i="13"/>
  <c r="O116" i="13"/>
  <c r="V103" i="13"/>
  <c r="Y101" i="13"/>
  <c r="X100" i="13"/>
  <c r="Y100" i="13"/>
  <c r="AN100" i="13"/>
  <c r="AN99" i="13"/>
  <c r="P99" i="13"/>
  <c r="P97" i="13" s="1"/>
  <c r="AE83" i="13"/>
  <c r="E85" i="13"/>
  <c r="BA52" i="13"/>
  <c r="AX52" i="13"/>
  <c r="AS52" i="13"/>
  <c r="AN52" i="13"/>
  <c r="AI52" i="13"/>
  <c r="AD52" i="13"/>
  <c r="V52" i="13"/>
  <c r="S52" i="13"/>
  <c r="AS116" i="13" l="1"/>
  <c r="AI116" i="13"/>
  <c r="AD116" i="13"/>
  <c r="BA30" i="13"/>
  <c r="AX30" i="13"/>
  <c r="AS30" i="13"/>
  <c r="AN30" i="13"/>
  <c r="AI30" i="13"/>
  <c r="AD30" i="13"/>
  <c r="AD28" i="13" s="1"/>
  <c r="Y30" i="13"/>
  <c r="V30" i="13"/>
  <c r="S30" i="13"/>
  <c r="S28" i="13" s="1"/>
  <c r="P30" i="13"/>
  <c r="AY105" i="13" l="1"/>
  <c r="AT105" i="13"/>
  <c r="F112" i="13"/>
  <c r="AX83" i="13"/>
  <c r="AU83" i="13"/>
  <c r="AU105" i="13"/>
  <c r="AU50" i="13"/>
  <c r="AX50" i="13"/>
  <c r="AU48" i="13"/>
  <c r="AX28" i="13"/>
  <c r="AU23" i="13" l="1"/>
  <c r="AX116" i="13"/>
  <c r="AX114" i="13" s="1"/>
  <c r="AS28" i="13" l="1"/>
  <c r="AY116" i="13"/>
  <c r="AR105" i="13"/>
  <c r="AS83" i="13" l="1"/>
  <c r="AO83" i="13"/>
  <c r="AR50" i="13"/>
  <c r="AO48" i="13"/>
  <c r="AT48" i="13"/>
  <c r="AX48" i="13" s="1"/>
  <c r="AX46" i="13" s="1"/>
  <c r="AO105" i="13" l="1"/>
  <c r="AS105" i="13" s="1"/>
  <c r="AS103" i="13" s="1"/>
  <c r="F99" i="13"/>
  <c r="AJ105" i="13"/>
  <c r="AM115" i="13"/>
  <c r="AM104" i="13"/>
  <c r="AM22" i="13" s="1"/>
  <c r="AM83" i="13"/>
  <c r="AN28" i="13"/>
  <c r="AN50" i="13"/>
  <c r="AM50" i="13"/>
  <c r="AN97" i="13"/>
  <c r="AM97" i="13"/>
  <c r="AM116" i="13" s="1"/>
  <c r="F96" i="13"/>
  <c r="AN94" i="13"/>
  <c r="AM94" i="13"/>
  <c r="AM100" i="13"/>
  <c r="AH115" i="13"/>
  <c r="AH105" i="13"/>
  <c r="AI83" i="13"/>
  <c r="AH83" i="13"/>
  <c r="AI100" i="13"/>
  <c r="AI50" i="13"/>
  <c r="AH50" i="13"/>
  <c r="AI28" i="13"/>
  <c r="Z83" i="13"/>
  <c r="F52" i="13"/>
  <c r="AC104" i="13"/>
  <c r="AC22" i="13" s="1"/>
  <c r="AC83" i="13"/>
  <c r="AH104" i="13"/>
  <c r="AH100" i="13"/>
  <c r="AD50" i="13"/>
  <c r="X48" i="13"/>
  <c r="AJ48" i="13"/>
  <c r="X105" i="13"/>
  <c r="AM105" i="13" l="1"/>
  <c r="X83" i="13"/>
  <c r="AM114" i="13"/>
  <c r="AC115" i="13"/>
  <c r="AC114" i="13" s="1"/>
  <c r="F101" i="13"/>
  <c r="F85" i="13"/>
  <c r="AC11" i="13"/>
  <c r="AH22" i="13"/>
  <c r="AH114" i="13"/>
  <c r="AH11" i="13"/>
  <c r="AC100" i="13"/>
  <c r="X23" i="13"/>
  <c r="X11" i="13"/>
  <c r="X115" i="13"/>
  <c r="Y99" i="13"/>
  <c r="X97" i="13"/>
  <c r="Y52" i="13"/>
  <c r="X104" i="13"/>
  <c r="X22" i="13" s="1"/>
  <c r="T105" i="13"/>
  <c r="F115" i="13" l="1"/>
  <c r="X114" i="13"/>
  <c r="F104" i="13"/>
  <c r="F11" i="13" s="1"/>
  <c r="Y116" i="13"/>
  <c r="F22" i="13"/>
  <c r="AD104" i="13"/>
  <c r="AD103" i="13" s="1"/>
  <c r="AD100" i="13"/>
  <c r="V114" i="13"/>
  <c r="U105" i="13"/>
  <c r="R48" i="13"/>
  <c r="Q48" i="13"/>
  <c r="AY100" i="13"/>
  <c r="AY22" i="13"/>
  <c r="Z22" i="13"/>
  <c r="AO22" i="13"/>
  <c r="AJ22" i="13"/>
  <c r="AJ11" i="13"/>
  <c r="Z11" i="13"/>
  <c r="AY115" i="13"/>
  <c r="R105" i="13"/>
  <c r="AO100" i="13"/>
  <c r="AJ100" i="13"/>
  <c r="AE100" i="13"/>
  <c r="S50" i="13"/>
  <c r="R50" i="13"/>
  <c r="AO115" i="13"/>
  <c r="AJ115" i="13"/>
  <c r="Z115" i="13"/>
  <c r="Z114" i="13" s="1"/>
  <c r="AD114" i="13" s="1"/>
  <c r="AY104" i="13"/>
  <c r="AO104" i="13"/>
  <c r="AJ104" i="13"/>
  <c r="E101" i="13"/>
  <c r="Z100" i="13"/>
  <c r="W100" i="13"/>
  <c r="Z48" i="13"/>
  <c r="W48" i="13"/>
  <c r="Q105" i="13"/>
  <c r="R23" i="13" l="1"/>
  <c r="Q23" i="13"/>
  <c r="R12" i="13"/>
  <c r="R10" i="13" s="1"/>
  <c r="AY114" i="13"/>
  <c r="P107" i="13"/>
  <c r="F107" i="13"/>
  <c r="F110" i="13" s="1"/>
  <c r="Z105" i="13"/>
  <c r="F94" i="13"/>
  <c r="H94" i="13"/>
  <c r="K94" i="13"/>
  <c r="N94" i="13"/>
  <c r="Q94" i="13"/>
  <c r="T94" i="13"/>
  <c r="W94" i="13"/>
  <c r="Z94" i="13"/>
  <c r="AE94" i="13"/>
  <c r="AJ94" i="13"/>
  <c r="AO94" i="13"/>
  <c r="AT94" i="13"/>
  <c r="AY94" i="13"/>
  <c r="E96" i="13"/>
  <c r="O105" i="13"/>
  <c r="P52" i="13"/>
  <c r="P50" i="13" s="1"/>
  <c r="O48" i="13"/>
  <c r="T22" i="13"/>
  <c r="L50" i="13"/>
  <c r="L116" i="13" s="1"/>
  <c r="F116" i="13" s="1"/>
  <c r="AO114" i="13"/>
  <c r="AJ114" i="13"/>
  <c r="AN114" i="13" s="1"/>
  <c r="T100" i="13"/>
  <c r="AY28" i="13"/>
  <c r="AE48" i="13"/>
  <c r="T48" i="13"/>
  <c r="K48" i="13"/>
  <c r="E94" i="13" l="1"/>
  <c r="G96" i="13"/>
  <c r="G94" i="13" s="1"/>
  <c r="N48" i="13"/>
  <c r="P48" i="13" s="1"/>
  <c r="O23" i="13"/>
  <c r="L48" i="13"/>
  <c r="I48" i="13"/>
  <c r="H48" i="13"/>
  <c r="J48" i="13" l="1"/>
  <c r="I46" i="13"/>
  <c r="AM11" i="13"/>
  <c r="E112" i="13"/>
  <c r="G26" i="13"/>
  <c r="G24" i="13" s="1"/>
  <c r="H28" i="13"/>
  <c r="I28" i="13"/>
  <c r="J28" i="13"/>
  <c r="L28" i="13"/>
  <c r="N28" i="13"/>
  <c r="O28" i="13"/>
  <c r="P28" i="13"/>
  <c r="Q28" i="13"/>
  <c r="R28" i="13"/>
  <c r="T28" i="13"/>
  <c r="U28" i="13"/>
  <c r="V28" i="13"/>
  <c r="W28" i="13"/>
  <c r="X28" i="13"/>
  <c r="Y28" i="13"/>
  <c r="Z28" i="13"/>
  <c r="AC28" i="13"/>
  <c r="AE28" i="13"/>
  <c r="AH28" i="13"/>
  <c r="AJ28" i="13"/>
  <c r="AM28" i="13"/>
  <c r="AO28" i="13"/>
  <c r="AR28" i="13"/>
  <c r="AT28" i="13"/>
  <c r="AU28" i="13"/>
  <c r="F30" i="13"/>
  <c r="K28" i="13"/>
  <c r="J46" i="13"/>
  <c r="E47" i="13"/>
  <c r="H46" i="13"/>
  <c r="L46" i="13"/>
  <c r="O46" i="13"/>
  <c r="Q46" i="13"/>
  <c r="R46" i="13"/>
  <c r="U48" i="13"/>
  <c r="X46" i="13"/>
  <c r="Z46" i="13"/>
  <c r="AC48" i="13"/>
  <c r="AE46" i="13"/>
  <c r="AH48" i="13"/>
  <c r="AI48" i="13" s="1"/>
  <c r="AI46" i="13" s="1"/>
  <c r="AJ46" i="13"/>
  <c r="AM48" i="13"/>
  <c r="AR48" i="13"/>
  <c r="AT46" i="13"/>
  <c r="AU46" i="13"/>
  <c r="AY48" i="13"/>
  <c r="AZ48" i="13"/>
  <c r="AY46" i="13" l="1"/>
  <c r="BA48" i="13"/>
  <c r="BA46" i="13" s="1"/>
  <c r="AR46" i="13"/>
  <c r="AS48" i="13"/>
  <c r="AS46" i="13" s="1"/>
  <c r="U46" i="13"/>
  <c r="U23" i="13"/>
  <c r="AM46" i="13"/>
  <c r="AN48" i="13"/>
  <c r="AN46" i="13" s="1"/>
  <c r="AC46" i="13"/>
  <c r="AD48" i="13"/>
  <c r="AD46" i="13" s="1"/>
  <c r="AH46" i="13"/>
  <c r="F48" i="13"/>
  <c r="AO46" i="13"/>
  <c r="E48" i="13"/>
  <c r="W46" i="13"/>
  <c r="M52" i="13"/>
  <c r="M50" i="13" s="1"/>
  <c r="F28" i="13"/>
  <c r="N46" i="13"/>
  <c r="P46" i="13" s="1"/>
  <c r="S48" i="13"/>
  <c r="S46" i="13" s="1"/>
  <c r="E30" i="13"/>
  <c r="E28" i="13" s="1"/>
  <c r="V48" i="13"/>
  <c r="V46" i="13" s="1"/>
  <c r="M28" i="13"/>
  <c r="Y48" i="13"/>
  <c r="Y46" i="13" s="1"/>
  <c r="T46" i="13"/>
  <c r="M116" i="13" l="1"/>
  <c r="K46" i="13"/>
  <c r="M46" i="13" s="1"/>
  <c r="M48" i="13" s="1"/>
  <c r="G30" i="13"/>
  <c r="G28" i="13" s="1"/>
  <c r="F46" i="13"/>
  <c r="Q115" i="13"/>
  <c r="AJ103" i="13"/>
  <c r="H50" i="13"/>
  <c r="AY50" i="13"/>
  <c r="AT50" i="13"/>
  <c r="AO50" i="13"/>
  <c r="AJ50" i="13"/>
  <c r="AE50" i="13"/>
  <c r="W105" i="13"/>
  <c r="W23" i="13" s="1"/>
  <c r="T23" i="13"/>
  <c r="N105" i="13"/>
  <c r="K105" i="13"/>
  <c r="K23" i="13" s="1"/>
  <c r="F100" i="13"/>
  <c r="G101" i="13"/>
  <c r="G100" i="13" s="1"/>
  <c r="AO103" i="13"/>
  <c r="AE105" i="13"/>
  <c r="AI105" i="13" s="1"/>
  <c r="AE104" i="13"/>
  <c r="Z104" i="13"/>
  <c r="W104" i="13"/>
  <c r="W115" i="13" s="1"/>
  <c r="T104" i="13"/>
  <c r="T115" i="13" s="1"/>
  <c r="Q104" i="13"/>
  <c r="Q22" i="13" s="1"/>
  <c r="H105" i="13"/>
  <c r="P83" i="13"/>
  <c r="AY77" i="13"/>
  <c r="E104" i="13" l="1"/>
  <c r="E105" i="13"/>
  <c r="H23" i="13"/>
  <c r="W114" i="13"/>
  <c r="Y114" i="13" s="1"/>
  <c r="Y115" i="13"/>
  <c r="AE22" i="13"/>
  <c r="AE115" i="13"/>
  <c r="T21" i="13"/>
  <c r="N23" i="13"/>
  <c r="P23" i="13" s="1"/>
  <c r="T114" i="13"/>
  <c r="E46" i="13"/>
  <c r="G48" i="13"/>
  <c r="G46" i="13" s="1"/>
  <c r="W103" i="13"/>
  <c r="Q114" i="13"/>
  <c r="Z103" i="13"/>
  <c r="E100" i="13"/>
  <c r="Q97" i="13"/>
  <c r="Z97" i="13"/>
  <c r="AE97" i="13"/>
  <c r="AJ97" i="13"/>
  <c r="AO97" i="13"/>
  <c r="AT97" i="13"/>
  <c r="AY97" i="13"/>
  <c r="N97" i="13"/>
  <c r="K97" i="13"/>
  <c r="H97" i="13"/>
  <c r="AY83" i="13"/>
  <c r="AT83" i="13"/>
  <c r="AJ83" i="13"/>
  <c r="W83" i="13"/>
  <c r="T83" i="13"/>
  <c r="Q83" i="13"/>
  <c r="Q86" i="13"/>
  <c r="Z86" i="13"/>
  <c r="AE86" i="13"/>
  <c r="AJ86" i="13"/>
  <c r="AM86" i="13"/>
  <c r="AN86" i="13"/>
  <c r="AY86" i="13"/>
  <c r="E89" i="13"/>
  <c r="E86" i="13" s="1"/>
  <c r="F89" i="13"/>
  <c r="F86" i="13" s="1"/>
  <c r="W22" i="13"/>
  <c r="W21" i="13" s="1"/>
  <c r="E102" i="13"/>
  <c r="F102" i="13"/>
  <c r="E76" i="13"/>
  <c r="T97" i="13"/>
  <c r="AX67" i="13"/>
  <c r="AU67" i="13"/>
  <c r="AU112" i="13"/>
  <c r="AU12" i="13" s="1"/>
  <c r="AU107" i="13"/>
  <c r="AR112" i="13"/>
  <c r="AT112" i="13"/>
  <c r="AT23" i="13" s="1"/>
  <c r="AX23" i="13" s="1"/>
  <c r="AX21" i="13" s="1"/>
  <c r="AR107" i="13"/>
  <c r="AM112" i="13"/>
  <c r="AM12" i="13" s="1"/>
  <c r="AJ112" i="13"/>
  <c r="AN107" i="13"/>
  <c r="AM107" i="13"/>
  <c r="F63" i="13"/>
  <c r="AM60" i="13"/>
  <c r="AH112" i="13"/>
  <c r="AH23" i="13" s="1"/>
  <c r="AH107" i="13"/>
  <c r="AH103" i="13"/>
  <c r="AC112" i="13"/>
  <c r="AD107" i="13"/>
  <c r="AC107" i="13"/>
  <c r="S110" i="13"/>
  <c r="V110" i="13"/>
  <c r="Y110" i="13"/>
  <c r="Y107" i="13"/>
  <c r="X107" i="13"/>
  <c r="X112" i="13"/>
  <c r="AR12" i="13" l="1"/>
  <c r="AR23" i="13"/>
  <c r="AU114" i="13"/>
  <c r="F114" i="13"/>
  <c r="AJ23" i="13"/>
  <c r="AJ12" i="13"/>
  <c r="AJ10" i="13" s="1"/>
  <c r="E22" i="13"/>
  <c r="G22" i="13" s="1"/>
  <c r="AM10" i="13"/>
  <c r="AM23" i="13"/>
  <c r="E115" i="13"/>
  <c r="AE114" i="13"/>
  <c r="K21" i="13"/>
  <c r="W11" i="13"/>
  <c r="Y11" i="13" s="1"/>
  <c r="G89" i="13"/>
  <c r="G86" i="13" s="1"/>
  <c r="AE11" i="13"/>
  <c r="AE103" i="13"/>
  <c r="E103" i="13"/>
  <c r="AH12" i="13"/>
  <c r="AH21" i="13"/>
  <c r="AN116" i="13"/>
  <c r="F97" i="13"/>
  <c r="Y97" i="13"/>
  <c r="V107" i="13"/>
  <c r="U107" i="13"/>
  <c r="F70" i="13"/>
  <c r="U112" i="13"/>
  <c r="R112" i="13"/>
  <c r="S107" i="13"/>
  <c r="R107" i="13"/>
  <c r="AN10" i="13" l="1"/>
  <c r="G104" i="13"/>
  <c r="G115" i="13"/>
  <c r="X103" i="13"/>
  <c r="X21" i="13"/>
  <c r="X12" i="13"/>
  <c r="X10" i="13" s="1"/>
  <c r="Y105" i="13"/>
  <c r="U12" i="13"/>
  <c r="V50" i="13"/>
  <c r="S70" i="13"/>
  <c r="S67" i="13" s="1"/>
  <c r="S74" i="13"/>
  <c r="F76" i="13"/>
  <c r="R74" i="13"/>
  <c r="O107" i="13"/>
  <c r="O83" i="13"/>
  <c r="N83" i="13"/>
  <c r="P67" i="13"/>
  <c r="O67" i="13"/>
  <c r="U50" i="13"/>
  <c r="M70" i="13"/>
  <c r="M67" i="13" s="1"/>
  <c r="J70" i="13"/>
  <c r="J67" i="13" s="1"/>
  <c r="N50" i="13"/>
  <c r="I114" i="13"/>
  <c r="L107" i="13"/>
  <c r="H112" i="13"/>
  <c r="H12" i="13" s="1"/>
  <c r="I112" i="13"/>
  <c r="O112" i="13"/>
  <c r="O12" i="13" s="1"/>
  <c r="I105" i="13"/>
  <c r="I23" i="13" s="1"/>
  <c r="I107" i="13"/>
  <c r="I67" i="13"/>
  <c r="I12" i="13" l="1"/>
  <c r="J12" i="13" s="1"/>
  <c r="H10" i="13"/>
  <c r="J23" i="13"/>
  <c r="J21" i="13" s="1"/>
  <c r="I110" i="13"/>
  <c r="O114" i="13"/>
  <c r="P105" i="13"/>
  <c r="P103" i="13" s="1"/>
  <c r="O21" i="13"/>
  <c r="G108" i="13"/>
  <c r="G107" i="13" s="1"/>
  <c r="W97" i="13"/>
  <c r="P112" i="13"/>
  <c r="P110" i="13" s="1"/>
  <c r="L112" i="13"/>
  <c r="I103" i="13"/>
  <c r="AT114" i="13"/>
  <c r="P116" i="13"/>
  <c r="P114" i="13" s="1"/>
  <c r="K114" i="13"/>
  <c r="H114" i="13"/>
  <c r="AO107" i="13"/>
  <c r="AJ107" i="13"/>
  <c r="AE107" i="13"/>
  <c r="Z107" i="13"/>
  <c r="W107" i="13"/>
  <c r="T107" i="13"/>
  <c r="Q107" i="13"/>
  <c r="N107" i="13"/>
  <c r="K107" i="13"/>
  <c r="H107" i="13"/>
  <c r="H110" i="13"/>
  <c r="AY112" i="13"/>
  <c r="AO112" i="13"/>
  <c r="AE112" i="13"/>
  <c r="Z112" i="13"/>
  <c r="W112" i="13"/>
  <c r="Y23" i="13" s="1"/>
  <c r="Y21" i="13" s="1"/>
  <c r="T112" i="13"/>
  <c r="T12" i="13" s="1"/>
  <c r="Q112" i="13"/>
  <c r="Q12" i="13" s="1"/>
  <c r="N112" i="13"/>
  <c r="N12" i="13" s="1"/>
  <c r="K112" i="13"/>
  <c r="K12" i="13" s="1"/>
  <c r="E107" i="13"/>
  <c r="E116" i="13" s="1"/>
  <c r="E114" i="13" s="1"/>
  <c r="F111" i="13"/>
  <c r="E111" i="13"/>
  <c r="E11" i="13" s="1"/>
  <c r="O110" i="13"/>
  <c r="AY107" i="13"/>
  <c r="AT107" i="13"/>
  <c r="U114" i="13"/>
  <c r="AT12" i="13"/>
  <c r="T103" i="13"/>
  <c r="S105" i="13"/>
  <c r="S103" i="13" s="1"/>
  <c r="AZ105" i="13"/>
  <c r="AZ112" i="13" s="1"/>
  <c r="AC105" i="13"/>
  <c r="U110" i="13"/>
  <c r="L105" i="13"/>
  <c r="Q74" i="13"/>
  <c r="E63" i="13"/>
  <c r="E60" i="13" s="1"/>
  <c r="AR60" i="13"/>
  <c r="K50" i="13"/>
  <c r="F60" i="13"/>
  <c r="AU60" i="13"/>
  <c r="AT60" i="13"/>
  <c r="AR11" i="13"/>
  <c r="AO11" i="13"/>
  <c r="AR83" i="13"/>
  <c r="AR67" i="13"/>
  <c r="AJ53" i="13"/>
  <c r="AM53" i="13"/>
  <c r="E56" i="13"/>
  <c r="E53" i="13" s="1"/>
  <c r="F56" i="13"/>
  <c r="F53" i="13" s="1"/>
  <c r="I10" i="13" l="1"/>
  <c r="I21" i="13"/>
  <c r="L12" i="13"/>
  <c r="M12" i="13" s="1"/>
  <c r="F105" i="13"/>
  <c r="F12" i="13" s="1"/>
  <c r="AC103" i="13"/>
  <c r="AC23" i="13"/>
  <c r="AC21" i="13" s="1"/>
  <c r="AY110" i="13"/>
  <c r="AY23" i="13"/>
  <c r="AY21" i="13" s="1"/>
  <c r="E24" i="13"/>
  <c r="AM103" i="13"/>
  <c r="AN103" i="13" s="1"/>
  <c r="AC110" i="13"/>
  <c r="L23" i="13"/>
  <c r="J10" i="13"/>
  <c r="P12" i="13"/>
  <c r="P10" i="13" s="1"/>
  <c r="P21" i="13"/>
  <c r="G11" i="13"/>
  <c r="E110" i="13"/>
  <c r="AU103" i="13"/>
  <c r="T110" i="13"/>
  <c r="N110" i="13"/>
  <c r="M114" i="13"/>
  <c r="AC12" i="13"/>
  <c r="AC10" i="13" s="1"/>
  <c r="Z23" i="13"/>
  <c r="Z21" i="13" s="1"/>
  <c r="AN105" i="13"/>
  <c r="AR114" i="13"/>
  <c r="AS114" i="13" s="1"/>
  <c r="W12" i="13"/>
  <c r="AJ21" i="13"/>
  <c r="L114" i="13"/>
  <c r="H103" i="13"/>
  <c r="AE23" i="13"/>
  <c r="AI23" i="13" s="1"/>
  <c r="AY12" i="13"/>
  <c r="K10" i="13"/>
  <c r="AO23" i="13"/>
  <c r="AO21" i="13" s="1"/>
  <c r="Q110" i="13"/>
  <c r="N114" i="13"/>
  <c r="AE12" i="13"/>
  <c r="AE10" i="13" s="1"/>
  <c r="AO12" i="13"/>
  <c r="AT110" i="13"/>
  <c r="Z12" i="13"/>
  <c r="AE110" i="13"/>
  <c r="K110" i="13"/>
  <c r="Q103" i="13"/>
  <c r="M105" i="13"/>
  <c r="M103" i="13" s="1"/>
  <c r="Z10" i="13" l="1"/>
  <c r="AD10" i="13" s="1"/>
  <c r="AD12" i="13"/>
  <c r="AO10" i="13"/>
  <c r="AS12" i="13"/>
  <c r="AS10" i="13" s="1"/>
  <c r="G116" i="13"/>
  <c r="F103" i="13"/>
  <c r="G103" i="13" s="1"/>
  <c r="E23" i="13"/>
  <c r="Y12" i="13"/>
  <c r="W10" i="13"/>
  <c r="Y10" i="13" s="1"/>
  <c r="AE21" i="13"/>
  <c r="AI21" i="13" s="1"/>
  <c r="G112" i="13"/>
  <c r="L21" i="13"/>
  <c r="S23" i="13"/>
  <c r="S21" i="13" s="1"/>
  <c r="Q21" i="13"/>
  <c r="R114" i="13"/>
  <c r="S116" i="13"/>
  <c r="S114" i="13" s="1"/>
  <c r="AR110" i="13"/>
  <c r="V23" i="13"/>
  <c r="V21" i="13" s="1"/>
  <c r="M23" i="13"/>
  <c r="M21" i="13" s="1"/>
  <c r="H21" i="13"/>
  <c r="N21" i="13"/>
  <c r="R110" i="13"/>
  <c r="L110" i="13"/>
  <c r="AY103" i="13"/>
  <c r="AN12" i="13"/>
  <c r="AO60" i="13"/>
  <c r="F83" i="13"/>
  <c r="AR103" i="13"/>
  <c r="G114" i="13" l="1"/>
  <c r="E21" i="13"/>
  <c r="E12" i="13"/>
  <c r="E10" i="13" s="1"/>
  <c r="G110" i="13"/>
  <c r="AT11" i="13"/>
  <c r="AT103" i="13"/>
  <c r="AH10" i="13"/>
  <c r="AI10" i="13" s="1"/>
  <c r="G12" i="13" l="1"/>
  <c r="AH67" i="13"/>
  <c r="F50" i="13"/>
  <c r="AC67" i="13"/>
  <c r="U103" i="13"/>
  <c r="AC50" i="13"/>
  <c r="Z50" i="13"/>
  <c r="AY67" i="13"/>
  <c r="AT67" i="13"/>
  <c r="AO67" i="13"/>
  <c r="AJ67" i="13"/>
  <c r="Z67" i="13"/>
  <c r="X67" i="13"/>
  <c r="W67" i="13"/>
  <c r="U67" i="13"/>
  <c r="Y50" i="13"/>
  <c r="X50" i="13"/>
  <c r="F74" i="13"/>
  <c r="X74" i="13"/>
  <c r="W50" i="13" l="1"/>
  <c r="R103" i="13"/>
  <c r="G76" i="13"/>
  <c r="G74" i="13" s="1"/>
  <c r="G52" i="13"/>
  <c r="G50" i="13" s="1"/>
  <c r="T50" i="13"/>
  <c r="W74" i="13"/>
  <c r="F67" i="13"/>
  <c r="R67" i="13"/>
  <c r="O103" i="13" l="1"/>
  <c r="AZ23" i="13" l="1"/>
  <c r="F23" i="13" s="1"/>
  <c r="AT10" i="13"/>
  <c r="U21" i="13"/>
  <c r="AR10" i="13" l="1"/>
  <c r="AR21" i="13"/>
  <c r="AU21" i="13"/>
  <c r="AU10" i="13"/>
  <c r="R21" i="13"/>
  <c r="AZ12" i="13"/>
  <c r="AZ21" i="13" s="1"/>
  <c r="O10" i="13"/>
  <c r="S12" i="13" l="1"/>
  <c r="S10" i="13" s="1"/>
  <c r="V12" i="13"/>
  <c r="V10" i="13" s="1"/>
  <c r="U10" i="13"/>
  <c r="L10" i="13"/>
  <c r="L67" i="13"/>
  <c r="AY93" i="13"/>
  <c r="E70" i="13"/>
  <c r="E67" i="13" s="1"/>
  <c r="K103" i="13"/>
  <c r="E83" i="13"/>
  <c r="G83" i="13" s="1"/>
  <c r="G85" i="13" s="1"/>
  <c r="E79" i="13"/>
  <c r="E74" i="13"/>
  <c r="K67" i="13"/>
  <c r="H67" i="13"/>
  <c r="E50" i="13"/>
  <c r="F21" i="13" l="1"/>
  <c r="AM21" i="13"/>
  <c r="AN21" i="13" s="1"/>
  <c r="AN23" i="13"/>
  <c r="E77" i="13"/>
  <c r="G79" i="13"/>
  <c r="G77" i="13" s="1"/>
  <c r="G70" i="13"/>
  <c r="G67" i="13" s="1"/>
  <c r="L103" i="13"/>
  <c r="T10" i="13"/>
  <c r="AY10" i="13"/>
  <c r="AT21" i="13"/>
  <c r="N103" i="13"/>
  <c r="AT93" i="13"/>
  <c r="Q50" i="13"/>
  <c r="AJ60" i="13"/>
  <c r="AE67" i="13"/>
  <c r="T67" i="13"/>
  <c r="Q67" i="13"/>
  <c r="N67" i="13"/>
  <c r="F93" i="13"/>
  <c r="E93" i="13"/>
  <c r="H25" i="3"/>
  <c r="E25" i="3"/>
  <c r="D23" i="3"/>
  <c r="K8" i="2"/>
  <c r="Z8" i="2"/>
  <c r="Y9" i="2"/>
  <c r="B24" i="8"/>
  <c r="D23" i="8"/>
  <c r="C22" i="8" s="1"/>
  <c r="D22" i="8" s="1"/>
  <c r="D21" i="8"/>
  <c r="D20" i="8"/>
  <c r="D18" i="8"/>
  <c r="C17" i="8" s="1"/>
  <c r="D17" i="8" s="1"/>
  <c r="D16" i="8"/>
  <c r="D15" i="8"/>
  <c r="D13" i="8"/>
  <c r="D12" i="8"/>
  <c r="C11" i="8" s="1"/>
  <c r="D11" i="8" s="1"/>
  <c r="D10" i="8"/>
  <c r="D9" i="8"/>
  <c r="D7" i="8"/>
  <c r="D6" i="8"/>
  <c r="C5" i="8" s="1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F10" i="13" l="1"/>
  <c r="G10" i="13" s="1"/>
  <c r="C8" i="8"/>
  <c r="D8" i="8" s="1"/>
  <c r="G21" i="13"/>
  <c r="E99" i="13"/>
  <c r="G23" i="13"/>
  <c r="N10" i="13"/>
  <c r="G105" i="13"/>
  <c r="M10" i="13"/>
  <c r="Q10" i="13"/>
  <c r="C14" i="8"/>
  <c r="D14" i="8" s="1"/>
  <c r="C19" i="8"/>
  <c r="D19" i="8" s="1"/>
  <c r="D5" i="8"/>
  <c r="C24" i="8" l="1"/>
  <c r="G99" i="13"/>
  <c r="G97" i="13" s="1"/>
  <c r="E97" i="13"/>
  <c r="D24" i="8"/>
</calcChain>
</file>

<file path=xl/sharedStrings.xml><?xml version="1.0" encoding="utf-8"?>
<sst xmlns="http://schemas.openxmlformats.org/spreadsheetml/2006/main" count="837" uniqueCount="318">
  <si>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</si>
  <si>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</si>
  <si>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</si>
  <si>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</si>
  <si>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</si>
  <si>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</si>
  <si>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</si>
  <si>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</si>
  <si>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</si>
  <si>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</si>
  <si>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</si>
  <si>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</si>
  <si>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</si>
  <si>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</si>
  <si>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</si>
  <si>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</si>
  <si>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</si>
  <si>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</si>
  <si>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</si>
  <si>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</si>
  <si>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</si>
  <si>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</si>
  <si>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</si>
  <si>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</si>
  <si>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</si>
  <si>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</si>
  <si>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</si>
  <si>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</si>
  <si>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</si>
  <si>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</si>
  <si>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</si>
  <si>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</si>
  <si>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</si>
  <si>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</si>
  <si>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</si>
  <si>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</si>
  <si>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</si>
  <si>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</si>
  <si>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</si>
  <si>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</si>
  <si>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</si>
  <si>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</si>
  <si>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Наименование показателей результатов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</si>
  <si>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</si>
  <si>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</si>
  <si>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</si>
  <si>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</si>
  <si>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</si>
  <si>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</si>
  <si>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</si>
  <si>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</si>
  <si>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</si>
  <si>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</si>
  <si>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</si>
  <si>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</si>
  <si>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</si>
  <si>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</si>
  <si>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</si>
  <si>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</si>
  <si>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</si>
  <si>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</si>
  <si>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</si>
  <si>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</si>
  <si>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</si>
  <si>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</si>
  <si>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</si>
  <si>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</si>
  <si>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</si>
  <si>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</si>
  <si>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</si>
  <si>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</si>
  <si>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</si>
  <si>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</si>
  <si>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</si>
  <si>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</si>
  <si>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</si>
  <si>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</si>
  <si>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</si>
  <si>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</si>
  <si>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</si>
  <si>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</si>
  <si>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</si>
  <si>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</si>
  <si>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</si>
  <si>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</si>
  <si>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</si>
  <si>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</si>
  <si>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</si>
  <si>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</si>
  <si>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</si>
  <si>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</si>
  <si>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</si>
  <si>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</si>
  <si>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</si>
  <si>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</si>
  <si>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</si>
  <si>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</si>
  <si>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</si>
  <si>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</si>
  <si>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</si>
  <si>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</si>
  <si>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</si>
  <si>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</si>
  <si>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</si>
  <si>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</si>
  <si>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</si>
  <si>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</si>
  <si>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</si>
  <si>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</si>
  <si>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</si>
  <si>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</si>
  <si>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</si>
  <si>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</si>
  <si>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</si>
  <si>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</si>
  <si>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</si>
  <si>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</si>
  <si>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</si>
  <si>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</si>
  <si>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</si>
  <si>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</si>
  <si>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</si>
  <si>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</si>
  <si>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</si>
  <si>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</si>
  <si>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</si>
  <si>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</si>
  <si>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</si>
  <si>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</si>
  <si>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</si>
  <si>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</si>
  <si>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</si>
  <si>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</si>
  <si>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</si>
  <si>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</si>
  <si>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</si>
  <si>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</si>
  <si>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</si>
  <si>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</si>
  <si>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</si>
  <si>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</si>
  <si>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</si>
  <si>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</si>
  <si>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</si>
  <si>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</si>
  <si>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</si>
  <si>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</si>
  <si>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</si>
  <si>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</si>
  <si>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</si>
  <si>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</si>
  <si>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</si>
  <si>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</si>
  <si>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</si>
  <si>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</si>
  <si>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</si>
  <si>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</si>
  <si>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</si>
  <si>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</si>
  <si>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</si>
  <si>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</si>
  <si>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</si>
  <si>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</si>
  <si>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</si>
  <si>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</si>
  <si>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</si>
  <si>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</si>
  <si>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</si>
  <si>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</si>
  <si>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</si>
  <si>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</si>
  <si>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</si>
  <si>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</si>
  <si>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</si>
  <si>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</si>
  <si>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</si>
  <si>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</si>
  <si>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</si>
  <si>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</si>
  <si>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</si>
  <si>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</si>
  <si>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</si>
  <si>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</si>
  <si>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</si>
  <si>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</si>
  <si>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</si>
  <si>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</si>
  <si>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</si>
  <si>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</si>
  <si>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</si>
  <si>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</si>
  <si>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</si>
  <si>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</si>
  <si>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</si>
  <si>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</si>
  <si>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</si>
  <si>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</si>
  <si>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</si>
  <si>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</si>
  <si>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</si>
  <si>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</si>
  <si>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</si>
  <si>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</si>
  <si>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</si>
  <si>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</si>
  <si>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</si>
  <si>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</si>
  <si>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</si>
  <si>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</si>
  <si>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</si>
  <si>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</si>
  <si>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</si>
  <si>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</si>
  <si>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</si>
  <si>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</si>
  <si>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</si>
  <si>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</si>
  <si>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</si>
  <si>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</si>
  <si>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</si>
  <si>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</si>
  <si>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</si>
  <si>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</si>
  <si>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</si>
  <si>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</si>
  <si>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</si>
  <si>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</si>
  <si>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</si>
  <si>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</si>
  <si>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</si>
  <si>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</si>
  <si>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</si>
  <si>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</si>
  <si>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</si>
  <si>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</si>
  <si>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</si>
  <si>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</si>
  <si>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</si>
  <si>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</si>
  <si>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</si>
  <si>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</si>
  <si>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</si>
  <si>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</si>
  <si>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</si>
  <si>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</si>
  <si>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</si>
  <si>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</si>
  <si>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</si>
  <si>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</si>
  <si>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</si>
  <si>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</si>
  <si>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</si>
  <si>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</si>
  <si>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</si>
  <si>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</si>
  <si>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</si>
  <si>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</si>
  <si>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Показатели непосредственных результатов</t>
  </si>
  <si>
    <t>Всего</t>
  </si>
  <si>
    <t>Итого по подпрограмме 1</t>
  </si>
  <si>
    <t>тыс. рублей</t>
  </si>
  <si>
    <t>Всего:</t>
  </si>
  <si>
    <t>Ответственный исполнитель /соисполнитель</t>
  </si>
  <si>
    <t>Итого по подпрограмме 2</t>
  </si>
  <si>
    <t>Таблица 3</t>
  </si>
  <si>
    <t>Всего по муниципальной программе</t>
  </si>
  <si>
    <t>Базовый показатель на начало реализации муниципальной программы</t>
  </si>
  <si>
    <t>бюджет района</t>
  </si>
  <si>
    <t xml:space="preserve">бюджет поселений </t>
  </si>
  <si>
    <t>инвестиции в объекты муниципальной собственности (указать номера мероприятий, относящихся к указанным расходам)</t>
  </si>
  <si>
    <t>в том числе безвозмездные поступления физических и юридических лиц</t>
  </si>
  <si>
    <t>МКУ НВ "Управление по делам ГО и ЧС", МКУ "УКС по застройке Нижневартовского района"</t>
  </si>
  <si>
    <t>МКУ НВ "Управление по делам ГО и ЧС"</t>
  </si>
  <si>
    <t xml:space="preserve">
Ответственный исполнитель (МКУ НВ "УГО и ЧС")</t>
  </si>
  <si>
    <t>Исполнитель   Ю.Д. Скивская          _____________________</t>
  </si>
  <si>
    <t xml:space="preserve">Целевые показатели муниципальной        "Защита населения и территорий от чрезвычайных ситуаций, обеспечение пожарной безопасности в Нижневартовском районе на 2014-2016 годы " в  2014 году </t>
  </si>
  <si>
    <t>тел.   42-66-75</t>
  </si>
  <si>
    <t>2.6.</t>
  </si>
  <si>
    <t>2.7.</t>
  </si>
  <si>
    <t>2.8.</t>
  </si>
  <si>
    <t>Итого по подпрограмме 3</t>
  </si>
  <si>
    <t>Обеспечение деятельно-сти муниципального ка-зенного учреждения Ниж-невартовского района «Управление по делам гражданской обороны и чрезвычайным ситуациям</t>
  </si>
  <si>
    <t>Скивская Ю.Д.</t>
  </si>
  <si>
    <t>Подпрограмма 2 "Организация и обеспечение мероприятий в сфере гражданской обороны, защиты населения и территории района от чрезвычайных ситуаций"</t>
  </si>
  <si>
    <t>Подпрограмма 1 Укрепление пожарной безопасности в районе</t>
  </si>
  <si>
    <t>Всего по муниципальной программе  «Безопасность жизнедеятельности в Нижневартовском районе» в 2019 г. (в разрезе исполнителей, соисполнителей):</t>
  </si>
  <si>
    <t xml:space="preserve">Содержание отдельных каналов связи IP VPN и техническое обслуживание районной системы оповещения </t>
  </si>
  <si>
    <t xml:space="preserve">Услуги связи для передачи данных по каналам экстренных служб района (пожарная охрана, полиция, скорая медицинская помощь)   </t>
  </si>
  <si>
    <t xml:space="preserve">Мероприятия по обеспечению безопасности граждан в зимний период                       </t>
  </si>
  <si>
    <t xml:space="preserve">Приобретение  товаров, работ и услуг на предупреждение  и предотвращение чрезвычайных ситуаций </t>
  </si>
  <si>
    <t xml:space="preserve">Изготовление памяток, листовок и другой наглядной агитации по предотвращению чрезвычайных происшествий на территории района                                   </t>
  </si>
  <si>
    <t xml:space="preserve">Обеспечение программного и технического обслуживания «Системы-112»             </t>
  </si>
  <si>
    <t xml:space="preserve">Проведение мероприятий по обработке территорий путем дезинсекции, включая акарицидные и ларвицидные обработки, и дератизации  населенных пунктов района                           </t>
  </si>
  <si>
    <t xml:space="preserve">бюджет автономного  округа </t>
  </si>
  <si>
    <t>прочие расходы (кроме расходов по текущей деятельности)</t>
  </si>
  <si>
    <t>Х</t>
  </si>
  <si>
    <t>расходы по текущей деятельности ответственного исполнителя, соисполнителей муниципальной программы*</t>
  </si>
  <si>
    <t>Примечание (причины не достижения /перевыполнения показателя)</t>
  </si>
  <si>
    <t xml:space="preserve">фактическое
исполнение </t>
  </si>
  <si>
    <t>Директор   В.М. Кубко _______________________</t>
  </si>
  <si>
    <t>Результат реализации. Причины отклонения  фактического исполнения от запланированного</t>
  </si>
  <si>
    <t>Оказание услуг по организа-ции и захоронению бесхозных биологических отходов, радиационных источников излучения</t>
  </si>
  <si>
    <t>Подпрограмма 3  "Создание условий для выполнения функций, возложенных  на муниципальное казенное учреждение Нижневартовского района «Управление по делам гражданской обороны и чрезвычайным ситуациям"</t>
  </si>
  <si>
    <t>График (сетевой график) реализации  муниципальной программы</t>
  </si>
  <si>
    <t>I квартал</t>
  </si>
  <si>
    <t>II квартал</t>
  </si>
  <si>
    <t>III квартал</t>
  </si>
  <si>
    <t>IV квартал</t>
  </si>
  <si>
    <t xml:space="preserve">Проверил: ведущий специалист
отдела расходов бюджета департамента финансов
администрации Нижневартовского района,
Пирогова Анастасия Евгеньевна                ______________________________
</t>
  </si>
  <si>
    <t>Достижение целевых показателей муниципальной программы  «Безопасность жизнедеятельности в Нижневартовском районе» за январь 2022 году.</t>
  </si>
  <si>
    <t xml:space="preserve">                                                                                      «Безопасность жизнедеятельности в Нижневартовском районе»   январь 2022 г. </t>
  </si>
  <si>
    <t>наименование нормативного правового акта об утверждении муниципальной программы дата, номер (Постановление Администрации района от 25.11.2021 № 2085 )</t>
  </si>
  <si>
    <t>Уровень обеспеченно-сти населен-ных пунктов района до-ступной по-жарной по-мощью, %</t>
  </si>
  <si>
    <t>Уровень обеспеченно-сти населен-ных пунктов системой оповещения, %</t>
  </si>
  <si>
    <t>Наименование структурного элемента муниципальной программы</t>
  </si>
  <si>
    <t xml:space="preserve">
на 2022 год</t>
  </si>
  <si>
    <t>Значение показателя на 2022 год</t>
  </si>
  <si>
    <t>Исполнитель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</si>
</sst>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_р_._-;\-* #,##0.00_р_._-;_-* &quot;-&quot;??_р_._-;_-@_-"/>
    <numFmt numFmtId="165" formatCode="0.0"/>
    <numFmt numFmtId="166" formatCode="#,##0_ ;\-#,##0\ "/>
    <numFmt numFmtId="167" formatCode="#,##0.0"/>
    <numFmt numFmtId="168" formatCode="#,##0.0_ ;\-#,##0.0\ "/>
    <numFmt numFmtId="169" formatCode="#,##0.000"/>
    <numFmt numFmtId="170" formatCode="#,##0.00_ ;\-#,##0.00\ "/>
    <numFmt numFmtId="171" formatCode="_-* #,##0.0_р_._-;\-* #,##0.0_р_._-;_-* &quot;-&quot;?_р_._-;_-@_-"/>
  </numFmts>
  <fonts count="33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u/>
      <sz val="18"/>
      <name val="Times New Roman"/>
      <family val="1"/>
      <charset val="204"/>
    </font>
    <font>
      <b/>
      <sz val="2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4" fillId="0" borderId="0"/>
    <xf numFmtId="164" fontId="13" fillId="0" borderId="0" applyFont="0" applyFill="0" applyBorder="0" applyAlignment="0" applyProtection="0"/>
  </cellStyleXfs>
  <cellXfs count="924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8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9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9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8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7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vertical="center"/>
    </xf>
    <xf numFmtId="0" fontId="3" fillId="0" borderId="24" xfId="0" applyFont="1" applyFill="1" applyBorder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0" fontId="18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18" fillId="0" borderId="0" xfId="0" applyFont="1"/>
    <xf numFmtId="0" fontId="18" fillId="0" borderId="0" xfId="0" applyFont="1" applyFill="1" applyAlignment="1" applyProtection="1">
      <alignment vertical="center"/>
    </xf>
    <xf numFmtId="0" fontId="18" fillId="0" borderId="0" xfId="0" applyFont="1" applyFill="1" applyAlignment="1" applyProtection="1">
      <alignment horizontal="left" vertical="center"/>
    </xf>
    <xf numFmtId="0" fontId="18" fillId="0" borderId="0" xfId="0" applyFont="1" applyFill="1" applyAlignment="1" applyProtection="1">
      <alignment horizontal="right" vertical="center"/>
    </xf>
    <xf numFmtId="165" fontId="18" fillId="0" borderId="0" xfId="2" applyNumberFormat="1" applyFont="1" applyFill="1" applyBorder="1" applyAlignment="1" applyProtection="1">
      <alignment vertical="center" wrapText="1"/>
    </xf>
    <xf numFmtId="0" fontId="18" fillId="0" borderId="0" xfId="0" applyFont="1" applyFill="1" applyBorder="1" applyAlignment="1" applyProtection="1">
      <alignment horizontal="left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165" fontId="18" fillId="0" borderId="10" xfId="0" applyNumberFormat="1" applyFont="1" applyFill="1" applyBorder="1" applyAlignment="1" applyProtection="1">
      <alignment horizontal="left" vertical="top" wrapText="1"/>
    </xf>
    <xf numFmtId="165" fontId="18" fillId="5" borderId="10" xfId="0" applyNumberFormat="1" applyFont="1" applyFill="1" applyBorder="1" applyAlignment="1" applyProtection="1">
      <alignment horizontal="left" vertical="top" wrapText="1"/>
    </xf>
    <xf numFmtId="0" fontId="3" fillId="6" borderId="0" xfId="0" applyFont="1" applyFill="1" applyBorder="1" applyAlignment="1" applyProtection="1">
      <alignment vertical="center"/>
    </xf>
    <xf numFmtId="165" fontId="18" fillId="6" borderId="1" xfId="0" applyNumberFormat="1" applyFont="1" applyFill="1" applyBorder="1" applyAlignment="1" applyProtection="1">
      <alignment horizontal="center" vertical="top" wrapText="1"/>
    </xf>
    <xf numFmtId="10" fontId="18" fillId="6" borderId="15" xfId="0" applyNumberFormat="1" applyFont="1" applyFill="1" applyBorder="1" applyAlignment="1" applyProtection="1">
      <alignment horizontal="center" vertical="top" wrapText="1"/>
    </xf>
    <xf numFmtId="165" fontId="18" fillId="6" borderId="9" xfId="0" applyNumberFormat="1" applyFont="1" applyFill="1" applyBorder="1" applyAlignment="1" applyProtection="1">
      <alignment horizontal="center" vertical="top" wrapText="1"/>
    </xf>
    <xf numFmtId="0" fontId="18" fillId="6" borderId="19" xfId="0" applyNumberFormat="1" applyFont="1" applyFill="1" applyBorder="1" applyAlignment="1" applyProtection="1">
      <alignment horizontal="center" vertical="center" wrapText="1"/>
    </xf>
    <xf numFmtId="0" fontId="18" fillId="6" borderId="10" xfId="0" applyNumberFormat="1" applyFont="1" applyFill="1" applyBorder="1" applyAlignment="1" applyProtection="1">
      <alignment horizontal="center" vertical="center" wrapText="1"/>
    </xf>
    <xf numFmtId="0" fontId="18" fillId="6" borderId="37" xfId="0" applyNumberFormat="1" applyFont="1" applyFill="1" applyBorder="1" applyAlignment="1" applyProtection="1">
      <alignment horizontal="center" vertical="center" wrapText="1"/>
    </xf>
    <xf numFmtId="0" fontId="18" fillId="6" borderId="14" xfId="0" applyNumberFormat="1" applyFont="1" applyFill="1" applyBorder="1" applyAlignment="1" applyProtection="1">
      <alignment horizontal="center" vertical="center" wrapText="1"/>
    </xf>
    <xf numFmtId="1" fontId="18" fillId="6" borderId="30" xfId="0" applyNumberFormat="1" applyFont="1" applyFill="1" applyBorder="1" applyAlignment="1" applyProtection="1">
      <alignment horizontal="center" vertical="center" wrapText="1"/>
    </xf>
    <xf numFmtId="0" fontId="18" fillId="6" borderId="38" xfId="0" applyNumberFormat="1" applyFont="1" applyFill="1" applyBorder="1" applyAlignment="1" applyProtection="1">
      <alignment horizontal="center" vertical="center" wrapText="1"/>
    </xf>
    <xf numFmtId="1" fontId="18" fillId="6" borderId="26" xfId="0" applyNumberFormat="1" applyFont="1" applyFill="1" applyBorder="1" applyAlignment="1" applyProtection="1">
      <alignment horizontal="center" vertical="center" wrapText="1"/>
    </xf>
    <xf numFmtId="0" fontId="18" fillId="6" borderId="18" xfId="0" applyFont="1" applyFill="1" applyBorder="1" applyAlignment="1" applyProtection="1">
      <alignment horizontal="center" vertical="center"/>
    </xf>
    <xf numFmtId="0" fontId="10" fillId="6" borderId="0" xfId="0" applyFont="1" applyFill="1" applyBorder="1" applyAlignment="1" applyProtection="1">
      <alignment vertical="center"/>
    </xf>
    <xf numFmtId="165" fontId="17" fillId="5" borderId="11" xfId="0" applyNumberFormat="1" applyFont="1" applyFill="1" applyBorder="1" applyAlignment="1" applyProtection="1">
      <alignment horizontal="left" vertical="top" wrapText="1"/>
    </xf>
    <xf numFmtId="0" fontId="3" fillId="5" borderId="0" xfId="0" applyFont="1" applyFill="1" applyBorder="1" applyAlignment="1" applyProtection="1">
      <alignment vertical="center"/>
    </xf>
    <xf numFmtId="0" fontId="3" fillId="7" borderId="0" xfId="0" applyFont="1" applyFill="1" applyAlignment="1" applyProtection="1">
      <alignment vertical="center"/>
    </xf>
    <xf numFmtId="165" fontId="18" fillId="7" borderId="1" xfId="0" applyNumberFormat="1" applyFont="1" applyFill="1" applyBorder="1" applyAlignment="1" applyProtection="1">
      <alignment horizontal="center" vertical="top" wrapText="1"/>
    </xf>
    <xf numFmtId="0" fontId="18" fillId="7" borderId="14" xfId="0" applyNumberFormat="1" applyFont="1" applyFill="1" applyBorder="1" applyAlignment="1" applyProtection="1">
      <alignment horizontal="center" vertical="center" wrapText="1"/>
    </xf>
    <xf numFmtId="0" fontId="18" fillId="7" borderId="38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 applyProtection="1">
      <alignment vertical="center"/>
    </xf>
    <xf numFmtId="165" fontId="18" fillId="2" borderId="4" xfId="0" applyNumberFormat="1" applyFont="1" applyFill="1" applyBorder="1" applyAlignment="1" applyProtection="1">
      <alignment horizontal="center" vertical="top" wrapText="1"/>
    </xf>
    <xf numFmtId="165" fontId="18" fillId="2" borderId="1" xfId="0" applyNumberFormat="1" applyFont="1" applyFill="1" applyBorder="1" applyAlignment="1" applyProtection="1">
      <alignment horizontal="center" vertical="top" wrapText="1"/>
    </xf>
    <xf numFmtId="10" fontId="18" fillId="2" borderId="2" xfId="0" applyNumberFormat="1" applyFont="1" applyFill="1" applyBorder="1" applyAlignment="1" applyProtection="1">
      <alignment horizontal="center" vertical="top" wrapText="1"/>
    </xf>
    <xf numFmtId="0" fontId="18" fillId="2" borderId="14" xfId="0" applyNumberFormat="1" applyFont="1" applyFill="1" applyBorder="1" applyAlignment="1" applyProtection="1">
      <alignment horizontal="center" vertical="center" wrapText="1"/>
    </xf>
    <xf numFmtId="0" fontId="18" fillId="2" borderId="38" xfId="0" applyNumberFormat="1" applyFont="1" applyFill="1" applyBorder="1" applyAlignment="1" applyProtection="1">
      <alignment horizontal="center" vertical="center" wrapText="1"/>
    </xf>
    <xf numFmtId="1" fontId="18" fillId="2" borderId="14" xfId="0" applyNumberFormat="1" applyFont="1" applyFill="1" applyBorder="1" applyAlignment="1" applyProtection="1">
      <alignment horizontal="center" vertical="center" wrapText="1"/>
    </xf>
    <xf numFmtId="0" fontId="3" fillId="6" borderId="0" xfId="0" applyFont="1" applyFill="1" applyAlignment="1" applyProtection="1">
      <alignment vertical="center"/>
    </xf>
    <xf numFmtId="0" fontId="3" fillId="8" borderId="0" xfId="0" applyFont="1" applyFill="1" applyAlignment="1" applyProtection="1">
      <alignment vertical="center"/>
    </xf>
    <xf numFmtId="165" fontId="18" fillId="8" borderId="1" xfId="0" applyNumberFormat="1" applyFont="1" applyFill="1" applyBorder="1" applyAlignment="1" applyProtection="1">
      <alignment horizontal="center" vertical="top" wrapText="1"/>
    </xf>
    <xf numFmtId="10" fontId="18" fillId="8" borderId="2" xfId="0" applyNumberFormat="1" applyFont="1" applyFill="1" applyBorder="1" applyAlignment="1" applyProtection="1">
      <alignment horizontal="center" vertical="top" wrapText="1"/>
    </xf>
    <xf numFmtId="0" fontId="18" fillId="8" borderId="38" xfId="0" applyNumberFormat="1" applyFont="1" applyFill="1" applyBorder="1" applyAlignment="1" applyProtection="1">
      <alignment horizontal="center" vertical="center" wrapText="1"/>
    </xf>
    <xf numFmtId="0" fontId="18" fillId="8" borderId="14" xfId="0" applyNumberFormat="1" applyFont="1" applyFill="1" applyBorder="1" applyAlignment="1" applyProtection="1">
      <alignment horizontal="center" vertical="center" wrapText="1"/>
    </xf>
    <xf numFmtId="1" fontId="18" fillId="8" borderId="14" xfId="0" applyNumberFormat="1" applyFont="1" applyFill="1" applyBorder="1" applyAlignment="1" applyProtection="1">
      <alignment horizontal="center" vertical="center" wrapText="1"/>
    </xf>
    <xf numFmtId="0" fontId="3" fillId="9" borderId="0" xfId="0" applyFont="1" applyFill="1" applyAlignment="1" applyProtection="1">
      <alignment vertical="center"/>
    </xf>
    <xf numFmtId="165" fontId="18" fillId="9" borderId="0" xfId="0" applyNumberFormat="1" applyFont="1" applyFill="1" applyBorder="1" applyAlignment="1" applyProtection="1">
      <alignment horizontal="center" vertical="top" wrapText="1"/>
    </xf>
    <xf numFmtId="165" fontId="18" fillId="9" borderId="1" xfId="0" applyNumberFormat="1" applyFont="1" applyFill="1" applyBorder="1" applyAlignment="1" applyProtection="1">
      <alignment horizontal="center" vertical="top" wrapText="1"/>
    </xf>
    <xf numFmtId="10" fontId="18" fillId="9" borderId="15" xfId="0" applyNumberFormat="1" applyFont="1" applyFill="1" applyBorder="1" applyAlignment="1" applyProtection="1">
      <alignment horizontal="center" vertical="top" wrapText="1"/>
    </xf>
    <xf numFmtId="0" fontId="18" fillId="9" borderId="38" xfId="0" applyNumberFormat="1" applyFont="1" applyFill="1" applyBorder="1" applyAlignment="1" applyProtection="1">
      <alignment horizontal="center" vertical="center" wrapText="1"/>
    </xf>
    <xf numFmtId="0" fontId="18" fillId="9" borderId="14" xfId="0" applyNumberFormat="1" applyFont="1" applyFill="1" applyBorder="1" applyAlignment="1" applyProtection="1">
      <alignment horizontal="center" vertical="center" wrapText="1"/>
    </xf>
    <xf numFmtId="1" fontId="18" fillId="9" borderId="14" xfId="0" applyNumberFormat="1" applyFont="1" applyFill="1" applyBorder="1" applyAlignment="1" applyProtection="1">
      <alignment horizontal="center" vertical="center" wrapText="1"/>
    </xf>
    <xf numFmtId="0" fontId="3" fillId="10" borderId="0" xfId="0" applyFont="1" applyFill="1" applyAlignment="1" applyProtection="1">
      <alignment vertical="center"/>
    </xf>
    <xf numFmtId="165" fontId="18" fillId="10" borderId="9" xfId="0" applyNumberFormat="1" applyFont="1" applyFill="1" applyBorder="1" applyAlignment="1" applyProtection="1">
      <alignment horizontal="center" vertical="top" wrapText="1"/>
    </xf>
    <xf numFmtId="165" fontId="18" fillId="10" borderId="1" xfId="0" applyNumberFormat="1" applyFont="1" applyFill="1" applyBorder="1" applyAlignment="1" applyProtection="1">
      <alignment horizontal="center" vertical="top" wrapText="1"/>
    </xf>
    <xf numFmtId="10" fontId="18" fillId="10" borderId="15" xfId="0" applyNumberFormat="1" applyFont="1" applyFill="1" applyBorder="1" applyAlignment="1" applyProtection="1">
      <alignment horizontal="center" vertical="top" wrapText="1"/>
    </xf>
    <xf numFmtId="0" fontId="18" fillId="10" borderId="14" xfId="0" applyNumberFormat="1" applyFont="1" applyFill="1" applyBorder="1" applyAlignment="1" applyProtection="1">
      <alignment horizontal="center" vertical="center" wrapText="1"/>
    </xf>
    <xf numFmtId="1" fontId="18" fillId="10" borderId="26" xfId="0" applyNumberFormat="1" applyFont="1" applyFill="1" applyBorder="1" applyAlignment="1" applyProtection="1">
      <alignment horizontal="center" vertical="center" wrapText="1"/>
    </xf>
    <xf numFmtId="0" fontId="3" fillId="4" borderId="0" xfId="0" applyFont="1" applyFill="1" applyAlignment="1" applyProtection="1">
      <alignment vertical="center"/>
    </xf>
    <xf numFmtId="165" fontId="18" fillId="4" borderId="9" xfId="0" applyNumberFormat="1" applyFont="1" applyFill="1" applyBorder="1" applyAlignment="1" applyProtection="1">
      <alignment horizontal="center" vertical="top" wrapText="1"/>
    </xf>
    <xf numFmtId="165" fontId="18" fillId="4" borderId="1" xfId="0" applyNumberFormat="1" applyFont="1" applyFill="1" applyBorder="1" applyAlignment="1" applyProtection="1">
      <alignment horizontal="center" vertical="top" wrapText="1"/>
    </xf>
    <xf numFmtId="10" fontId="18" fillId="4" borderId="15" xfId="0" applyNumberFormat="1" applyFont="1" applyFill="1" applyBorder="1" applyAlignment="1" applyProtection="1">
      <alignment horizontal="center" vertical="top" wrapText="1"/>
    </xf>
    <xf numFmtId="0" fontId="18" fillId="4" borderId="38" xfId="0" applyNumberFormat="1" applyFont="1" applyFill="1" applyBorder="1" applyAlignment="1" applyProtection="1">
      <alignment horizontal="center" vertical="center" wrapText="1"/>
    </xf>
    <xf numFmtId="0" fontId="18" fillId="4" borderId="14" xfId="0" applyNumberFormat="1" applyFont="1" applyFill="1" applyBorder="1" applyAlignment="1" applyProtection="1">
      <alignment horizontal="center" vertical="center" wrapText="1"/>
    </xf>
    <xf numFmtId="1" fontId="18" fillId="4" borderId="26" xfId="0" applyNumberFormat="1" applyFont="1" applyFill="1" applyBorder="1" applyAlignment="1" applyProtection="1">
      <alignment horizontal="center" vertical="center" wrapText="1"/>
    </xf>
    <xf numFmtId="165" fontId="18" fillId="7" borderId="9" xfId="0" applyNumberFormat="1" applyFont="1" applyFill="1" applyBorder="1" applyAlignment="1" applyProtection="1">
      <alignment horizontal="center" vertical="top" wrapText="1"/>
    </xf>
    <xf numFmtId="10" fontId="18" fillId="7" borderId="15" xfId="0" applyNumberFormat="1" applyFont="1" applyFill="1" applyBorder="1" applyAlignment="1" applyProtection="1">
      <alignment horizontal="center" vertical="top" wrapText="1"/>
    </xf>
    <xf numFmtId="1" fontId="18" fillId="7" borderId="26" xfId="0" applyNumberFormat="1" applyFont="1" applyFill="1" applyBorder="1" applyAlignment="1" applyProtection="1">
      <alignment horizontal="center" vertical="center" wrapText="1"/>
    </xf>
    <xf numFmtId="0" fontId="3" fillId="11" borderId="0" xfId="0" applyFont="1" applyFill="1" applyAlignment="1" applyProtection="1">
      <alignment vertical="center"/>
    </xf>
    <xf numFmtId="165" fontId="18" fillId="11" borderId="9" xfId="0" applyNumberFormat="1" applyFont="1" applyFill="1" applyBorder="1" applyAlignment="1" applyProtection="1">
      <alignment horizontal="center" vertical="top" wrapText="1"/>
    </xf>
    <xf numFmtId="165" fontId="18" fillId="11" borderId="1" xfId="0" applyNumberFormat="1" applyFont="1" applyFill="1" applyBorder="1" applyAlignment="1" applyProtection="1">
      <alignment horizontal="center" vertical="top" wrapText="1"/>
    </xf>
    <xf numFmtId="10" fontId="18" fillId="11" borderId="15" xfId="0" applyNumberFormat="1" applyFont="1" applyFill="1" applyBorder="1" applyAlignment="1" applyProtection="1">
      <alignment horizontal="center" vertical="top" wrapText="1"/>
    </xf>
    <xf numFmtId="0" fontId="18" fillId="11" borderId="14" xfId="0" applyNumberFormat="1" applyFont="1" applyFill="1" applyBorder="1" applyAlignment="1" applyProtection="1">
      <alignment horizontal="center" vertical="center" wrapText="1"/>
    </xf>
    <xf numFmtId="1" fontId="18" fillId="11" borderId="26" xfId="0" applyNumberFormat="1" applyFont="1" applyFill="1" applyBorder="1" applyAlignment="1" applyProtection="1">
      <alignment horizontal="center" vertical="center" wrapText="1"/>
    </xf>
    <xf numFmtId="1" fontId="18" fillId="11" borderId="14" xfId="0" applyNumberFormat="1" applyFont="1" applyFill="1" applyBorder="1" applyAlignment="1" applyProtection="1">
      <alignment horizontal="center" vertical="center" wrapText="1"/>
    </xf>
    <xf numFmtId="0" fontId="3" fillId="12" borderId="0" xfId="0" applyFont="1" applyFill="1" applyAlignment="1" applyProtection="1">
      <alignment vertical="center"/>
    </xf>
    <xf numFmtId="165" fontId="18" fillId="12" borderId="9" xfId="0" applyNumberFormat="1" applyFont="1" applyFill="1" applyBorder="1" applyAlignment="1" applyProtection="1">
      <alignment horizontal="center" vertical="top" wrapText="1"/>
    </xf>
    <xf numFmtId="165" fontId="18" fillId="12" borderId="1" xfId="0" applyNumberFormat="1" applyFont="1" applyFill="1" applyBorder="1" applyAlignment="1" applyProtection="1">
      <alignment horizontal="center" vertical="top" wrapText="1"/>
    </xf>
    <xf numFmtId="10" fontId="18" fillId="12" borderId="15" xfId="0" applyNumberFormat="1" applyFont="1" applyFill="1" applyBorder="1" applyAlignment="1" applyProtection="1">
      <alignment horizontal="center" vertical="top" wrapText="1"/>
    </xf>
    <xf numFmtId="0" fontId="18" fillId="12" borderId="38" xfId="0" applyNumberFormat="1" applyFont="1" applyFill="1" applyBorder="1" applyAlignment="1" applyProtection="1">
      <alignment horizontal="center" vertical="center" wrapText="1"/>
    </xf>
    <xf numFmtId="0" fontId="18" fillId="12" borderId="14" xfId="0" applyNumberFormat="1" applyFont="1" applyFill="1" applyBorder="1" applyAlignment="1" applyProtection="1">
      <alignment horizontal="center" vertical="center" wrapText="1"/>
    </xf>
    <xf numFmtId="1" fontId="18" fillId="12" borderId="26" xfId="0" applyNumberFormat="1" applyFont="1" applyFill="1" applyBorder="1" applyAlignment="1" applyProtection="1">
      <alignment horizontal="center" vertical="center" wrapText="1"/>
    </xf>
    <xf numFmtId="1" fontId="18" fillId="12" borderId="14" xfId="0" applyNumberFormat="1" applyFont="1" applyFill="1" applyBorder="1" applyAlignment="1" applyProtection="1">
      <alignment horizontal="center" vertical="center" wrapText="1"/>
    </xf>
    <xf numFmtId="0" fontId="3" fillId="13" borderId="0" xfId="0" applyFont="1" applyFill="1" applyAlignment="1" applyProtection="1">
      <alignment vertical="center"/>
    </xf>
    <xf numFmtId="165" fontId="18" fillId="13" borderId="9" xfId="0" applyNumberFormat="1" applyFont="1" applyFill="1" applyBorder="1" applyAlignment="1" applyProtection="1">
      <alignment horizontal="center" vertical="top" wrapText="1"/>
    </xf>
    <xf numFmtId="165" fontId="18" fillId="13" borderId="56" xfId="0" applyNumberFormat="1" applyFont="1" applyFill="1" applyBorder="1" applyAlignment="1" applyProtection="1">
      <alignment horizontal="center" vertical="top" wrapText="1"/>
    </xf>
    <xf numFmtId="10" fontId="18" fillId="13" borderId="15" xfId="0" applyNumberFormat="1" applyFont="1" applyFill="1" applyBorder="1" applyAlignment="1" applyProtection="1">
      <alignment horizontal="center" vertical="top" wrapText="1"/>
    </xf>
    <xf numFmtId="165" fontId="18" fillId="13" borderId="1" xfId="0" applyNumberFormat="1" applyFont="1" applyFill="1" applyBorder="1" applyAlignment="1" applyProtection="1">
      <alignment horizontal="center" vertical="top" wrapText="1"/>
    </xf>
    <xf numFmtId="0" fontId="18" fillId="13" borderId="61" xfId="0" applyNumberFormat="1" applyFont="1" applyFill="1" applyBorder="1" applyAlignment="1" applyProtection="1">
      <alignment horizontal="center" vertical="center" wrapText="1"/>
    </xf>
    <xf numFmtId="0" fontId="18" fillId="13" borderId="44" xfId="0" applyNumberFormat="1" applyFont="1" applyFill="1" applyBorder="1" applyAlignment="1" applyProtection="1">
      <alignment horizontal="center" vertical="center" wrapText="1"/>
    </xf>
    <xf numFmtId="1" fontId="18" fillId="13" borderId="26" xfId="0" applyNumberFormat="1" applyFont="1" applyFill="1" applyBorder="1" applyAlignment="1" applyProtection="1">
      <alignment horizontal="center" vertical="center" wrapText="1"/>
    </xf>
    <xf numFmtId="0" fontId="18" fillId="13" borderId="14" xfId="0" applyNumberFormat="1" applyFont="1" applyFill="1" applyBorder="1" applyAlignment="1" applyProtection="1">
      <alignment horizontal="center" vertical="center" wrapText="1"/>
    </xf>
    <xf numFmtId="1" fontId="18" fillId="13" borderId="14" xfId="0" applyNumberFormat="1" applyFont="1" applyFill="1" applyBorder="1" applyAlignment="1" applyProtection="1">
      <alignment horizontal="center" vertical="center" wrapText="1"/>
    </xf>
    <xf numFmtId="165" fontId="18" fillId="11" borderId="56" xfId="0" applyNumberFormat="1" applyFont="1" applyFill="1" applyBorder="1" applyAlignment="1" applyProtection="1">
      <alignment horizontal="center" vertical="top" wrapText="1"/>
    </xf>
    <xf numFmtId="0" fontId="18" fillId="11" borderId="61" xfId="0" applyNumberFormat="1" applyFont="1" applyFill="1" applyBorder="1" applyAlignment="1" applyProtection="1">
      <alignment horizontal="center" vertical="center" wrapText="1"/>
    </xf>
    <xf numFmtId="0" fontId="18" fillId="11" borderId="44" xfId="0" applyNumberFormat="1" applyFont="1" applyFill="1" applyBorder="1" applyAlignment="1" applyProtection="1">
      <alignment horizontal="center" vertical="center" wrapText="1"/>
    </xf>
    <xf numFmtId="0" fontId="3" fillId="10" borderId="0" xfId="0" applyFont="1" applyFill="1" applyBorder="1" applyAlignment="1" applyProtection="1">
      <alignment horizontal="center" vertical="top"/>
    </xf>
    <xf numFmtId="165" fontId="18" fillId="10" borderId="56" xfId="0" applyNumberFormat="1" applyFont="1" applyFill="1" applyBorder="1" applyAlignment="1" applyProtection="1">
      <alignment horizontal="center" vertical="top" wrapText="1"/>
    </xf>
    <xf numFmtId="0" fontId="18" fillId="10" borderId="61" xfId="0" applyNumberFormat="1" applyFont="1" applyFill="1" applyBorder="1" applyAlignment="1" applyProtection="1">
      <alignment horizontal="center" vertical="center" wrapText="1"/>
    </xf>
    <xf numFmtId="0" fontId="18" fillId="10" borderId="44" xfId="0" applyNumberFormat="1" applyFont="1" applyFill="1" applyBorder="1" applyAlignment="1" applyProtection="1">
      <alignment horizontal="center" vertical="center" wrapText="1"/>
    </xf>
    <xf numFmtId="1" fontId="18" fillId="10" borderId="14" xfId="0" applyNumberFormat="1" applyFont="1" applyFill="1" applyBorder="1" applyAlignment="1" applyProtection="1">
      <alignment horizontal="center" vertical="center" wrapText="1"/>
    </xf>
    <xf numFmtId="0" fontId="3" fillId="14" borderId="0" xfId="0" applyFont="1" applyFill="1" applyAlignment="1" applyProtection="1">
      <alignment vertical="center"/>
    </xf>
    <xf numFmtId="0" fontId="3" fillId="14" borderId="0" xfId="0" applyFont="1" applyFill="1" applyBorder="1" applyAlignment="1" applyProtection="1">
      <alignment vertical="center"/>
    </xf>
    <xf numFmtId="165" fontId="18" fillId="14" borderId="9" xfId="0" applyNumberFormat="1" applyFont="1" applyFill="1" applyBorder="1" applyAlignment="1" applyProtection="1">
      <alignment horizontal="center" vertical="top" wrapText="1"/>
    </xf>
    <xf numFmtId="0" fontId="18" fillId="14" borderId="14" xfId="0" applyNumberFormat="1" applyFont="1" applyFill="1" applyBorder="1" applyAlignment="1" applyProtection="1">
      <alignment horizontal="center" vertical="center" wrapText="1"/>
    </xf>
    <xf numFmtId="1" fontId="18" fillId="14" borderId="14" xfId="0" applyNumberFormat="1" applyFont="1" applyFill="1" applyBorder="1" applyAlignment="1" applyProtection="1">
      <alignment horizontal="center" vertical="center" wrapText="1"/>
    </xf>
    <xf numFmtId="0" fontId="3" fillId="15" borderId="0" xfId="0" applyFont="1" applyFill="1" applyAlignment="1" applyProtection="1">
      <alignment vertical="center"/>
    </xf>
    <xf numFmtId="0" fontId="3" fillId="15" borderId="24" xfId="0" applyFont="1" applyFill="1" applyBorder="1" applyAlignment="1" applyProtection="1">
      <alignment vertical="center"/>
    </xf>
    <xf numFmtId="165" fontId="18" fillId="15" borderId="9" xfId="0" applyNumberFormat="1" applyFont="1" applyFill="1" applyBorder="1" applyAlignment="1" applyProtection="1">
      <alignment horizontal="center" vertical="top" wrapText="1"/>
    </xf>
    <xf numFmtId="165" fontId="18" fillId="15" borderId="1" xfId="0" applyNumberFormat="1" applyFont="1" applyFill="1" applyBorder="1" applyAlignment="1" applyProtection="1">
      <alignment horizontal="center" vertical="top" wrapText="1"/>
    </xf>
    <xf numFmtId="10" fontId="18" fillId="15" borderId="15" xfId="0" applyNumberFormat="1" applyFont="1" applyFill="1" applyBorder="1" applyAlignment="1" applyProtection="1">
      <alignment horizontal="center" vertical="top" wrapText="1"/>
    </xf>
    <xf numFmtId="0" fontId="18" fillId="15" borderId="14" xfId="0" applyNumberFormat="1" applyFont="1" applyFill="1" applyBorder="1" applyAlignment="1" applyProtection="1">
      <alignment horizontal="center" vertical="center" wrapText="1"/>
    </xf>
    <xf numFmtId="0" fontId="18" fillId="15" borderId="26" xfId="0" applyNumberFormat="1" applyFont="1" applyFill="1" applyBorder="1" applyAlignment="1" applyProtection="1">
      <alignment horizontal="center" vertical="center" wrapText="1"/>
    </xf>
    <xf numFmtId="1" fontId="18" fillId="15" borderId="26" xfId="0" applyNumberFormat="1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17" fillId="0" borderId="0" xfId="0" applyFont="1" applyAlignment="1">
      <alignment vertical="top" wrapText="1"/>
    </xf>
    <xf numFmtId="0" fontId="18" fillId="0" borderId="1" xfId="0" applyNumberFormat="1" applyFont="1" applyFill="1" applyBorder="1" applyAlignment="1" applyProtection="1">
      <alignment horizontal="left" vertical="center" wrapText="1"/>
    </xf>
    <xf numFmtId="0" fontId="18" fillId="0" borderId="45" xfId="0" applyNumberFormat="1" applyFont="1" applyFill="1" applyBorder="1" applyAlignment="1" applyProtection="1">
      <alignment horizontal="left" vertical="center" wrapText="1"/>
    </xf>
    <xf numFmtId="0" fontId="18" fillId="0" borderId="10" xfId="0" applyNumberFormat="1" applyFont="1" applyFill="1" applyBorder="1" applyAlignment="1" applyProtection="1">
      <alignment horizontal="left" vertical="top" wrapText="1"/>
    </xf>
    <xf numFmtId="0" fontId="18" fillId="0" borderId="1" xfId="0" applyNumberFormat="1" applyFont="1" applyFill="1" applyBorder="1" applyAlignment="1" applyProtection="1">
      <alignment horizontal="left" vertical="top" wrapText="1"/>
    </xf>
    <xf numFmtId="0" fontId="17" fillId="0" borderId="1" xfId="0" applyNumberFormat="1" applyFont="1" applyFill="1" applyBorder="1" applyAlignment="1" applyProtection="1">
      <alignment horizontal="left" vertical="center" wrapText="1"/>
    </xf>
    <xf numFmtId="0" fontId="17" fillId="5" borderId="1" xfId="0" applyNumberFormat="1" applyFont="1" applyFill="1" applyBorder="1" applyAlignment="1" applyProtection="1">
      <alignment horizontal="left" vertical="center" wrapText="1"/>
    </xf>
    <xf numFmtId="0" fontId="18" fillId="5" borderId="45" xfId="0" applyNumberFormat="1" applyFont="1" applyFill="1" applyBorder="1" applyAlignment="1" applyProtection="1">
      <alignment horizontal="left" vertical="center" wrapText="1"/>
    </xf>
    <xf numFmtId="0" fontId="18" fillId="5" borderId="10" xfId="0" applyNumberFormat="1" applyFont="1" applyFill="1" applyBorder="1" applyAlignment="1" applyProtection="1">
      <alignment horizontal="left" vertical="top" wrapText="1"/>
    </xf>
    <xf numFmtId="165" fontId="18" fillId="14" borderId="1" xfId="0" applyNumberFormat="1" applyFont="1" applyFill="1" applyBorder="1" applyAlignment="1" applyProtection="1">
      <alignment horizontal="center" vertical="top" wrapText="1"/>
    </xf>
    <xf numFmtId="0" fontId="18" fillId="14" borderId="38" xfId="0" applyNumberFormat="1" applyFont="1" applyFill="1" applyBorder="1" applyAlignment="1" applyProtection="1">
      <alignment horizontal="center" vertical="center" wrapText="1"/>
    </xf>
    <xf numFmtId="0" fontId="27" fillId="0" borderId="0" xfId="0" applyFont="1" applyFill="1" applyAlignment="1" applyProtection="1">
      <alignment vertical="center"/>
    </xf>
    <xf numFmtId="0" fontId="27" fillId="0" borderId="0" xfId="0" applyFont="1" applyFill="1" applyAlignment="1" applyProtection="1">
      <alignment horizontal="left" vertical="center"/>
    </xf>
    <xf numFmtId="0" fontId="27" fillId="0" borderId="0" xfId="0" applyFont="1" applyFill="1" applyAlignment="1" applyProtection="1">
      <alignment horizontal="right" vertical="center"/>
    </xf>
    <xf numFmtId="0" fontId="27" fillId="2" borderId="0" xfId="0" applyFont="1" applyFill="1" applyAlignment="1" applyProtection="1">
      <alignment vertical="center"/>
    </xf>
    <xf numFmtId="0" fontId="27" fillId="8" borderId="0" xfId="0" applyFont="1" applyFill="1" applyAlignment="1" applyProtection="1">
      <alignment vertical="center"/>
    </xf>
    <xf numFmtId="0" fontId="27" fillId="9" borderId="0" xfId="0" applyFont="1" applyFill="1" applyAlignment="1" applyProtection="1">
      <alignment vertical="center"/>
    </xf>
    <xf numFmtId="0" fontId="27" fillId="7" borderId="0" xfId="0" applyFont="1" applyFill="1" applyAlignment="1" applyProtection="1">
      <alignment vertical="center"/>
    </xf>
    <xf numFmtId="0" fontId="27" fillId="4" borderId="0" xfId="0" applyFont="1" applyFill="1" applyAlignment="1" applyProtection="1">
      <alignment vertical="center"/>
    </xf>
    <xf numFmtId="0" fontId="27" fillId="6" borderId="0" xfId="0" applyFont="1" applyFill="1" applyAlignment="1" applyProtection="1">
      <alignment vertical="center"/>
    </xf>
    <xf numFmtId="0" fontId="27" fillId="12" borderId="0" xfId="0" applyFont="1" applyFill="1" applyAlignment="1" applyProtection="1">
      <alignment vertical="center"/>
    </xf>
    <xf numFmtId="0" fontId="27" fillId="13" borderId="0" xfId="0" applyFont="1" applyFill="1" applyAlignment="1" applyProtection="1">
      <alignment vertical="center"/>
    </xf>
    <xf numFmtId="0" fontId="27" fillId="11" borderId="0" xfId="0" applyFont="1" applyFill="1" applyAlignment="1" applyProtection="1">
      <alignment vertical="center"/>
    </xf>
    <xf numFmtId="0" fontId="27" fillId="10" borderId="0" xfId="0" applyFont="1" applyFill="1" applyAlignment="1" applyProtection="1">
      <alignment vertical="center"/>
    </xf>
    <xf numFmtId="0" fontId="27" fillId="14" borderId="0" xfId="0" applyFont="1" applyFill="1" applyAlignment="1" applyProtection="1">
      <alignment vertical="center"/>
    </xf>
    <xf numFmtId="0" fontId="27" fillId="15" borderId="0" xfId="0" applyFont="1" applyFill="1" applyAlignment="1" applyProtection="1">
      <alignment vertical="center"/>
    </xf>
    <xf numFmtId="0" fontId="27" fillId="0" borderId="0" xfId="0" applyFont="1" applyFill="1" applyBorder="1" applyAlignment="1" applyProtection="1">
      <alignment horizontal="right" vertical="center"/>
    </xf>
    <xf numFmtId="0" fontId="27" fillId="0" borderId="0" xfId="0" applyFont="1" applyFill="1" applyBorder="1" applyAlignment="1" applyProtection="1">
      <alignment vertical="center"/>
    </xf>
    <xf numFmtId="0" fontId="25" fillId="0" borderId="6" xfId="0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165" fontId="17" fillId="0" borderId="4" xfId="2" applyNumberFormat="1" applyFont="1" applyFill="1" applyBorder="1" applyAlignment="1" applyProtection="1">
      <alignment horizontal="right" vertical="top" wrapText="1"/>
    </xf>
    <xf numFmtId="165" fontId="18" fillId="4" borderId="45" xfId="2" applyNumberFormat="1" applyFont="1" applyFill="1" applyBorder="1" applyAlignment="1" applyProtection="1">
      <alignment horizontal="right" vertical="top" wrapText="1"/>
    </xf>
    <xf numFmtId="165" fontId="17" fillId="4" borderId="1" xfId="2" applyNumberFormat="1" applyFont="1" applyFill="1" applyBorder="1" applyAlignment="1" applyProtection="1">
      <alignment horizontal="right" vertical="top" wrapText="1"/>
    </xf>
    <xf numFmtId="165" fontId="18" fillId="7" borderId="45" xfId="2" applyNumberFormat="1" applyFont="1" applyFill="1" applyBorder="1" applyAlignment="1" applyProtection="1">
      <alignment horizontal="right" vertical="top" wrapText="1"/>
    </xf>
    <xf numFmtId="165" fontId="18" fillId="6" borderId="45" xfId="2" applyNumberFormat="1" applyFont="1" applyFill="1" applyBorder="1" applyAlignment="1" applyProtection="1">
      <alignment horizontal="right" vertical="top" wrapText="1"/>
    </xf>
    <xf numFmtId="165" fontId="18" fillId="12" borderId="45" xfId="2" applyNumberFormat="1" applyFont="1" applyFill="1" applyBorder="1" applyAlignment="1" applyProtection="1">
      <alignment horizontal="right" vertical="top" wrapText="1"/>
    </xf>
    <xf numFmtId="165" fontId="18" fillId="13" borderId="45" xfId="2" applyNumberFormat="1" applyFont="1" applyFill="1" applyBorder="1" applyAlignment="1" applyProtection="1">
      <alignment horizontal="right" vertical="top" wrapText="1"/>
    </xf>
    <xf numFmtId="165" fontId="18" fillId="11" borderId="45" xfId="2" applyNumberFormat="1" applyFont="1" applyFill="1" applyBorder="1" applyAlignment="1" applyProtection="1">
      <alignment horizontal="right" vertical="top" wrapText="1"/>
    </xf>
    <xf numFmtId="165" fontId="18" fillId="10" borderId="45" xfId="2" applyNumberFormat="1" applyFont="1" applyFill="1" applyBorder="1" applyAlignment="1" applyProtection="1">
      <alignment horizontal="right" vertical="top" wrapText="1"/>
    </xf>
    <xf numFmtId="165" fontId="18" fillId="14" borderId="45" xfId="2" applyNumberFormat="1" applyFont="1" applyFill="1" applyBorder="1" applyAlignment="1" applyProtection="1">
      <alignment horizontal="right" vertical="top" wrapText="1"/>
    </xf>
    <xf numFmtId="165" fontId="18" fillId="15" borderId="45" xfId="2" applyNumberFormat="1" applyFont="1" applyFill="1" applyBorder="1" applyAlignment="1" applyProtection="1">
      <alignment horizontal="right" vertical="top" wrapText="1"/>
    </xf>
    <xf numFmtId="2" fontId="3" fillId="0" borderId="0" xfId="0" applyNumberFormat="1" applyFont="1" applyFill="1" applyBorder="1" applyAlignment="1" applyProtection="1">
      <alignment vertical="center"/>
    </xf>
    <xf numFmtId="165" fontId="18" fillId="0" borderId="10" xfId="2" applyNumberFormat="1" applyFont="1" applyFill="1" applyBorder="1" applyAlignment="1" applyProtection="1">
      <alignment horizontal="right" vertical="top" wrapText="1"/>
    </xf>
    <xf numFmtId="165" fontId="17" fillId="0" borderId="1" xfId="2" applyNumberFormat="1" applyFont="1" applyFill="1" applyBorder="1" applyAlignment="1" applyProtection="1">
      <alignment horizontal="right" vertical="top" wrapText="1"/>
    </xf>
    <xf numFmtId="165" fontId="18" fillId="7" borderId="10" xfId="2" applyNumberFormat="1" applyFont="1" applyFill="1" applyBorder="1" applyAlignment="1" applyProtection="1">
      <alignment horizontal="right" vertical="top" wrapText="1"/>
    </xf>
    <xf numFmtId="165" fontId="17" fillId="6" borderId="1" xfId="2" applyNumberFormat="1" applyFont="1" applyFill="1" applyBorder="1" applyAlignment="1" applyProtection="1">
      <alignment horizontal="right" vertical="top" wrapText="1"/>
    </xf>
    <xf numFmtId="165" fontId="17" fillId="7" borderId="1" xfId="2" applyNumberFormat="1" applyFont="1" applyFill="1" applyBorder="1" applyAlignment="1" applyProtection="1">
      <alignment horizontal="right" vertical="top" wrapText="1"/>
    </xf>
    <xf numFmtId="165" fontId="17" fillId="13" borderId="1" xfId="2" applyNumberFormat="1" applyFont="1" applyFill="1" applyBorder="1" applyAlignment="1" applyProtection="1">
      <alignment horizontal="right" vertical="top" wrapText="1"/>
    </xf>
    <xf numFmtId="165" fontId="17" fillId="12" borderId="1" xfId="2" applyNumberFormat="1" applyFont="1" applyFill="1" applyBorder="1" applyAlignment="1" applyProtection="1">
      <alignment horizontal="right" vertical="top" wrapText="1"/>
    </xf>
    <xf numFmtId="165" fontId="17" fillId="10" borderId="1" xfId="2" applyNumberFormat="1" applyFont="1" applyFill="1" applyBorder="1" applyAlignment="1" applyProtection="1">
      <alignment horizontal="right" vertical="top" wrapText="1"/>
    </xf>
    <xf numFmtId="165" fontId="17" fillId="14" borderId="1" xfId="2" applyNumberFormat="1" applyFont="1" applyFill="1" applyBorder="1" applyAlignment="1" applyProtection="1">
      <alignment horizontal="right" vertical="top" wrapText="1"/>
    </xf>
    <xf numFmtId="165" fontId="18" fillId="13" borderId="49" xfId="2" applyNumberFormat="1" applyFont="1" applyFill="1" applyBorder="1" applyAlignment="1" applyProtection="1">
      <alignment horizontal="right" vertical="top" wrapText="1"/>
    </xf>
    <xf numFmtId="165" fontId="18" fillId="11" borderId="49" xfId="2" applyNumberFormat="1" applyFont="1" applyFill="1" applyBorder="1" applyAlignment="1" applyProtection="1">
      <alignment horizontal="right" vertical="top" wrapText="1"/>
    </xf>
    <xf numFmtId="165" fontId="18" fillId="10" borderId="51" xfId="2" applyNumberFormat="1" applyFont="1" applyFill="1" applyBorder="1" applyAlignment="1" applyProtection="1">
      <alignment horizontal="right" vertical="top" wrapText="1"/>
    </xf>
    <xf numFmtId="165" fontId="18" fillId="14" borderId="51" xfId="2" applyNumberFormat="1" applyFont="1" applyFill="1" applyBorder="1" applyAlignment="1" applyProtection="1">
      <alignment horizontal="right" vertical="top" wrapText="1"/>
    </xf>
    <xf numFmtId="165" fontId="18" fillId="8" borderId="45" xfId="2" applyNumberFormat="1" applyFont="1" applyFill="1" applyBorder="1" applyAlignment="1" applyProtection="1">
      <alignment horizontal="right" vertical="top" wrapText="1"/>
    </xf>
    <xf numFmtId="165" fontId="17" fillId="8" borderId="1" xfId="2" applyNumberFormat="1" applyFont="1" applyFill="1" applyBorder="1" applyAlignment="1" applyProtection="1">
      <alignment horizontal="right" vertical="top" wrapText="1"/>
    </xf>
    <xf numFmtId="165" fontId="17" fillId="11" borderId="2" xfId="2" applyNumberFormat="1" applyFont="1" applyFill="1" applyBorder="1" applyAlignment="1" applyProtection="1">
      <alignment horizontal="right" vertical="top" wrapText="1"/>
    </xf>
    <xf numFmtId="165" fontId="17" fillId="10" borderId="50" xfId="2" applyNumberFormat="1" applyFont="1" applyFill="1" applyBorder="1" applyAlignment="1" applyProtection="1">
      <alignment horizontal="right" vertical="top" wrapText="1"/>
    </xf>
    <xf numFmtId="165" fontId="17" fillId="14" borderId="50" xfId="2" applyNumberFormat="1" applyFont="1" applyFill="1" applyBorder="1" applyAlignment="1" applyProtection="1">
      <alignment horizontal="right" vertical="top" wrapText="1"/>
    </xf>
    <xf numFmtId="165" fontId="17" fillId="13" borderId="2" xfId="2" applyNumberFormat="1" applyFont="1" applyFill="1" applyBorder="1" applyAlignment="1" applyProtection="1">
      <alignment horizontal="right" vertical="top" wrapText="1"/>
    </xf>
    <xf numFmtId="165" fontId="17" fillId="11" borderId="1" xfId="2" applyNumberFormat="1" applyFont="1" applyFill="1" applyBorder="1" applyAlignment="1" applyProtection="1">
      <alignment horizontal="right" vertical="top" wrapText="1"/>
    </xf>
    <xf numFmtId="165" fontId="17" fillId="15" borderId="1" xfId="2" applyNumberFormat="1" applyFont="1" applyFill="1" applyBorder="1" applyAlignment="1" applyProtection="1">
      <alignment horizontal="right" vertical="top" wrapText="1"/>
    </xf>
    <xf numFmtId="165" fontId="18" fillId="14" borderId="1" xfId="2" applyNumberFormat="1" applyFont="1" applyFill="1" applyBorder="1" applyAlignment="1" applyProtection="1">
      <alignment horizontal="right" vertical="top" wrapText="1"/>
    </xf>
    <xf numFmtId="165" fontId="17" fillId="2" borderId="1" xfId="2" applyNumberFormat="1" applyFont="1" applyFill="1" applyBorder="1" applyAlignment="1" applyProtection="1">
      <alignment horizontal="right" vertical="top" wrapText="1"/>
    </xf>
    <xf numFmtId="0" fontId="18" fillId="5" borderId="10" xfId="0" applyNumberFormat="1" applyFont="1" applyFill="1" applyBorder="1" applyAlignment="1" applyProtection="1">
      <alignment horizontal="left" vertical="top" wrapText="1"/>
    </xf>
    <xf numFmtId="0" fontId="18" fillId="0" borderId="10" xfId="0" applyNumberFormat="1" applyFont="1" applyFill="1" applyBorder="1" applyAlignment="1" applyProtection="1">
      <alignment horizontal="left" vertical="top" wrapText="1"/>
    </xf>
    <xf numFmtId="0" fontId="17" fillId="0" borderId="1" xfId="0" applyNumberFormat="1" applyFont="1" applyFill="1" applyBorder="1" applyAlignment="1" applyProtection="1">
      <alignment horizontal="left" vertical="center" wrapText="1"/>
    </xf>
    <xf numFmtId="165" fontId="18" fillId="2" borderId="45" xfId="2" applyNumberFormat="1" applyFont="1" applyFill="1" applyBorder="1" applyAlignment="1" applyProtection="1">
      <alignment horizontal="right" vertical="top" wrapText="1"/>
    </xf>
    <xf numFmtId="165" fontId="18" fillId="9" borderId="45" xfId="2" applyNumberFormat="1" applyFont="1" applyFill="1" applyBorder="1" applyAlignment="1" applyProtection="1">
      <alignment horizontal="right" vertical="top" wrapText="1"/>
    </xf>
    <xf numFmtId="165" fontId="17" fillId="9" borderId="1" xfId="2" applyNumberFormat="1" applyFont="1" applyFill="1" applyBorder="1" applyAlignment="1" applyProtection="1">
      <alignment horizontal="right" vertical="top" wrapText="1"/>
    </xf>
    <xf numFmtId="165" fontId="18" fillId="9" borderId="10" xfId="2" applyNumberFormat="1" applyFont="1" applyFill="1" applyBorder="1" applyAlignment="1" applyProtection="1">
      <alignment horizontal="right" vertical="top" wrapText="1"/>
    </xf>
    <xf numFmtId="0" fontId="18" fillId="0" borderId="10" xfId="0" applyNumberFormat="1" applyFont="1" applyFill="1" applyBorder="1" applyAlignment="1" applyProtection="1">
      <alignment horizontal="left" vertical="top" wrapText="1"/>
    </xf>
    <xf numFmtId="0" fontId="18" fillId="0" borderId="8" xfId="0" applyNumberFormat="1" applyFont="1" applyFill="1" applyBorder="1" applyAlignment="1" applyProtection="1">
      <alignment horizontal="left" vertical="top" wrapText="1"/>
    </xf>
    <xf numFmtId="165" fontId="18" fillId="4" borderId="10" xfId="2" applyNumberFormat="1" applyFont="1" applyFill="1" applyBorder="1" applyAlignment="1" applyProtection="1">
      <alignment horizontal="right" vertical="top" wrapText="1"/>
    </xf>
    <xf numFmtId="165" fontId="18" fillId="6" borderId="1" xfId="2" applyNumberFormat="1" applyFont="1" applyFill="1" applyBorder="1" applyAlignment="1" applyProtection="1">
      <alignment horizontal="right" vertical="top" wrapText="1"/>
    </xf>
    <xf numFmtId="165" fontId="18" fillId="0" borderId="4" xfId="2" applyNumberFormat="1" applyFont="1" applyFill="1" applyBorder="1" applyAlignment="1" applyProtection="1">
      <alignment horizontal="right" vertical="top" wrapText="1"/>
    </xf>
    <xf numFmtId="165" fontId="18" fillId="6" borderId="10" xfId="2" applyNumberFormat="1" applyFont="1" applyFill="1" applyBorder="1" applyAlignment="1" applyProtection="1">
      <alignment horizontal="right" vertical="top" wrapText="1"/>
    </xf>
    <xf numFmtId="165" fontId="18" fillId="11" borderId="10" xfId="2" applyNumberFormat="1" applyFont="1" applyFill="1" applyBorder="1" applyAlignment="1" applyProtection="1">
      <alignment horizontal="right" vertical="top" wrapText="1"/>
    </xf>
    <xf numFmtId="165" fontId="17" fillId="14" borderId="7" xfId="2" applyNumberFormat="1" applyFont="1" applyFill="1" applyBorder="1" applyAlignment="1" applyProtection="1">
      <alignment horizontal="right" vertical="top" wrapText="1"/>
    </xf>
    <xf numFmtId="0" fontId="18" fillId="0" borderId="10" xfId="0" applyNumberFormat="1" applyFont="1" applyFill="1" applyBorder="1" applyAlignment="1" applyProtection="1">
      <alignment horizontal="left" vertical="top" wrapText="1"/>
    </xf>
    <xf numFmtId="0" fontId="18" fillId="0" borderId="8" xfId="0" applyNumberFormat="1" applyFont="1" applyFill="1" applyBorder="1" applyAlignment="1" applyProtection="1">
      <alignment horizontal="left" vertical="top" wrapText="1"/>
    </xf>
    <xf numFmtId="0" fontId="3" fillId="3" borderId="0" xfId="0" applyFont="1" applyFill="1" applyBorder="1" applyAlignment="1" applyProtection="1">
      <alignment vertical="center" wrapText="1"/>
    </xf>
    <xf numFmtId="0" fontId="3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horizontal="left" vertical="center"/>
    </xf>
    <xf numFmtId="0" fontId="3" fillId="3" borderId="0" xfId="0" applyFont="1" applyFill="1" applyAlignment="1" applyProtection="1">
      <alignment horizontal="right" vertical="center"/>
    </xf>
    <xf numFmtId="165" fontId="3" fillId="3" borderId="0" xfId="2" applyNumberFormat="1" applyFont="1" applyFill="1" applyBorder="1" applyAlignment="1" applyProtection="1">
      <alignment vertical="center" wrapText="1"/>
    </xf>
    <xf numFmtId="165" fontId="3" fillId="3" borderId="0" xfId="0" applyNumberFormat="1" applyFont="1" applyFill="1" applyBorder="1" applyAlignment="1" applyProtection="1">
      <alignment vertical="center" wrapText="1"/>
    </xf>
    <xf numFmtId="168" fontId="3" fillId="3" borderId="0" xfId="0" applyNumberFormat="1" applyFont="1" applyFill="1" applyAlignment="1" applyProtection="1">
      <alignment vertical="center"/>
    </xf>
    <xf numFmtId="0" fontId="19" fillId="3" borderId="0" xfId="0" applyFont="1" applyFill="1" applyAlignment="1" applyProtection="1">
      <alignment vertical="center"/>
    </xf>
    <xf numFmtId="0" fontId="28" fillId="3" borderId="0" xfId="0" applyFont="1" applyFill="1" applyBorder="1" applyAlignment="1" applyProtection="1">
      <alignment vertical="center" wrapText="1"/>
    </xf>
    <xf numFmtId="0" fontId="28" fillId="3" borderId="0" xfId="0" applyFont="1" applyFill="1" applyAlignment="1" applyProtection="1">
      <alignment vertical="center"/>
    </xf>
    <xf numFmtId="0" fontId="28" fillId="3" borderId="0" xfId="0" applyFont="1" applyFill="1" applyAlignment="1" applyProtection="1">
      <alignment horizontal="left" vertical="center"/>
    </xf>
    <xf numFmtId="0" fontId="28" fillId="3" borderId="0" xfId="0" applyFont="1" applyFill="1" applyAlignment="1" applyProtection="1">
      <alignment horizontal="right" vertical="center"/>
    </xf>
    <xf numFmtId="0" fontId="28" fillId="3" borderId="0" xfId="0" applyFont="1" applyFill="1" applyBorder="1" applyAlignment="1" applyProtection="1">
      <alignment horizontal="left" vertical="center"/>
    </xf>
    <xf numFmtId="0" fontId="29" fillId="3" borderId="6" xfId="0" applyFont="1" applyFill="1" applyBorder="1" applyAlignment="1" applyProtection="1">
      <alignment horizontal="right" vertical="center"/>
    </xf>
    <xf numFmtId="0" fontId="3" fillId="3" borderId="6" xfId="0" applyFont="1" applyFill="1" applyBorder="1" applyAlignment="1" applyProtection="1">
      <alignment vertical="center"/>
    </xf>
    <xf numFmtId="165" fontId="18" fillId="8" borderId="1" xfId="2" applyNumberFormat="1" applyFont="1" applyFill="1" applyBorder="1" applyAlignment="1" applyProtection="1">
      <alignment horizontal="right" vertical="top" wrapText="1"/>
    </xf>
    <xf numFmtId="165" fontId="17" fillId="12" borderId="65" xfId="2" applyNumberFormat="1" applyFont="1" applyFill="1" applyBorder="1" applyAlignment="1" applyProtection="1">
      <alignment horizontal="right" vertical="top" wrapText="1"/>
    </xf>
    <xf numFmtId="165" fontId="17" fillId="12" borderId="42" xfId="2" applyNumberFormat="1" applyFont="1" applyFill="1" applyBorder="1" applyAlignment="1" applyProtection="1">
      <alignment horizontal="right" vertical="top" wrapText="1"/>
    </xf>
    <xf numFmtId="165" fontId="17" fillId="13" borderId="65" xfId="2" applyNumberFormat="1" applyFont="1" applyFill="1" applyBorder="1" applyAlignment="1" applyProtection="1">
      <alignment horizontal="right" vertical="top" wrapText="1"/>
    </xf>
    <xf numFmtId="165" fontId="17" fillId="11" borderId="65" xfId="2" applyNumberFormat="1" applyFont="1" applyFill="1" applyBorder="1" applyAlignment="1" applyProtection="1">
      <alignment horizontal="right" vertical="top" wrapText="1"/>
    </xf>
    <xf numFmtId="165" fontId="17" fillId="11" borderId="42" xfId="2" applyNumberFormat="1" applyFont="1" applyFill="1" applyBorder="1" applyAlignment="1" applyProtection="1">
      <alignment horizontal="right" vertical="top" wrapText="1"/>
    </xf>
    <xf numFmtId="165" fontId="17" fillId="10" borderId="65" xfId="2" applyNumberFormat="1" applyFont="1" applyFill="1" applyBorder="1" applyAlignment="1" applyProtection="1">
      <alignment horizontal="right" vertical="top" wrapText="1"/>
    </xf>
    <xf numFmtId="165" fontId="17" fillId="10" borderId="42" xfId="2" applyNumberFormat="1" applyFont="1" applyFill="1" applyBorder="1" applyAlignment="1" applyProtection="1">
      <alignment horizontal="right" vertical="top" wrapText="1"/>
    </xf>
    <xf numFmtId="165" fontId="18" fillId="2" borderId="1" xfId="2" applyNumberFormat="1" applyFont="1" applyFill="1" applyBorder="1" applyAlignment="1" applyProtection="1">
      <alignment horizontal="right" vertical="top" wrapText="1"/>
    </xf>
    <xf numFmtId="165" fontId="18" fillId="9" borderId="1" xfId="2" applyNumberFormat="1" applyFont="1" applyFill="1" applyBorder="1" applyAlignment="1" applyProtection="1">
      <alignment horizontal="right" vertical="top" wrapText="1"/>
    </xf>
    <xf numFmtId="165" fontId="18" fillId="7" borderId="1" xfId="2" applyNumberFormat="1" applyFont="1" applyFill="1" applyBorder="1" applyAlignment="1" applyProtection="1">
      <alignment horizontal="right" vertical="top" wrapText="1"/>
    </xf>
    <xf numFmtId="165" fontId="18" fillId="4" borderId="1" xfId="2" applyNumberFormat="1" applyFont="1" applyFill="1" applyBorder="1" applyAlignment="1" applyProtection="1">
      <alignment horizontal="right" vertical="top" wrapText="1"/>
    </xf>
    <xf numFmtId="165" fontId="18" fillId="12" borderId="1" xfId="2" applyNumberFormat="1" applyFont="1" applyFill="1" applyBorder="1" applyAlignment="1" applyProtection="1">
      <alignment horizontal="right" vertical="top" wrapText="1"/>
    </xf>
    <xf numFmtId="165" fontId="18" fillId="12" borderId="65" xfId="2" applyNumberFormat="1" applyFont="1" applyFill="1" applyBorder="1" applyAlignment="1" applyProtection="1">
      <alignment horizontal="right" vertical="top" wrapText="1"/>
    </xf>
    <xf numFmtId="165" fontId="18" fillId="12" borderId="42" xfId="2" applyNumberFormat="1" applyFont="1" applyFill="1" applyBorder="1" applyAlignment="1" applyProtection="1">
      <alignment horizontal="right" vertical="top" wrapText="1"/>
    </xf>
    <xf numFmtId="165" fontId="18" fillId="13" borderId="2" xfId="2" applyNumberFormat="1" applyFont="1" applyFill="1" applyBorder="1" applyAlignment="1" applyProtection="1">
      <alignment horizontal="right" vertical="top" wrapText="1"/>
    </xf>
    <xf numFmtId="165" fontId="18" fillId="13" borderId="65" xfId="2" applyNumberFormat="1" applyFont="1" applyFill="1" applyBorder="1" applyAlignment="1" applyProtection="1">
      <alignment horizontal="right" vertical="top" wrapText="1"/>
    </xf>
    <xf numFmtId="165" fontId="18" fillId="13" borderId="1" xfId="2" applyNumberFormat="1" applyFont="1" applyFill="1" applyBorder="1" applyAlignment="1" applyProtection="1">
      <alignment horizontal="right" vertical="top" wrapText="1"/>
    </xf>
    <xf numFmtId="165" fontId="18" fillId="11" borderId="2" xfId="2" applyNumberFormat="1" applyFont="1" applyFill="1" applyBorder="1" applyAlignment="1" applyProtection="1">
      <alignment horizontal="right" vertical="top" wrapText="1"/>
    </xf>
    <xf numFmtId="165" fontId="18" fillId="11" borderId="65" xfId="2" applyNumberFormat="1" applyFont="1" applyFill="1" applyBorder="1" applyAlignment="1" applyProtection="1">
      <alignment horizontal="right" vertical="top" wrapText="1"/>
    </xf>
    <xf numFmtId="165" fontId="18" fillId="11" borderId="42" xfId="2" applyNumberFormat="1" applyFont="1" applyFill="1" applyBorder="1" applyAlignment="1" applyProtection="1">
      <alignment horizontal="right" vertical="top" wrapText="1"/>
    </xf>
    <xf numFmtId="165" fontId="18" fillId="11" borderId="1" xfId="2" applyNumberFormat="1" applyFont="1" applyFill="1" applyBorder="1" applyAlignment="1" applyProtection="1">
      <alignment horizontal="right" vertical="top" wrapText="1"/>
    </xf>
    <xf numFmtId="165" fontId="18" fillId="10" borderId="50" xfId="2" applyNumberFormat="1" applyFont="1" applyFill="1" applyBorder="1" applyAlignment="1" applyProtection="1">
      <alignment horizontal="right" vertical="top" wrapText="1"/>
    </xf>
    <xf numFmtId="165" fontId="18" fillId="10" borderId="65" xfId="2" applyNumberFormat="1" applyFont="1" applyFill="1" applyBorder="1" applyAlignment="1" applyProtection="1">
      <alignment horizontal="right" vertical="top" wrapText="1"/>
    </xf>
    <xf numFmtId="165" fontId="18" fillId="10" borderId="42" xfId="2" applyNumberFormat="1" applyFont="1" applyFill="1" applyBorder="1" applyAlignment="1" applyProtection="1">
      <alignment horizontal="right" vertical="top" wrapText="1"/>
    </xf>
    <xf numFmtId="165" fontId="18" fillId="10" borderId="1" xfId="2" applyNumberFormat="1" applyFont="1" applyFill="1" applyBorder="1" applyAlignment="1" applyProtection="1">
      <alignment horizontal="right" vertical="top" wrapText="1"/>
    </xf>
    <xf numFmtId="165" fontId="18" fillId="14" borderId="50" xfId="2" applyNumberFormat="1" applyFont="1" applyFill="1" applyBorder="1" applyAlignment="1" applyProtection="1">
      <alignment horizontal="right" vertical="top" wrapText="1"/>
    </xf>
    <xf numFmtId="165" fontId="18" fillId="14" borderId="7" xfId="2" applyNumberFormat="1" applyFont="1" applyFill="1" applyBorder="1" applyAlignment="1" applyProtection="1">
      <alignment horizontal="right" vertical="top" wrapText="1"/>
    </xf>
    <xf numFmtId="165" fontId="18" fillId="15" borderId="1" xfId="2" applyNumberFormat="1" applyFont="1" applyFill="1" applyBorder="1" applyAlignment="1" applyProtection="1">
      <alignment horizontal="right" vertical="top" wrapText="1"/>
    </xf>
    <xf numFmtId="165" fontId="18" fillId="12" borderId="53" xfId="2" applyNumberFormat="1" applyFont="1" applyFill="1" applyBorder="1" applyAlignment="1" applyProtection="1">
      <alignment horizontal="right" vertical="top" wrapText="1"/>
    </xf>
    <xf numFmtId="165" fontId="18" fillId="12" borderId="47" xfId="2" applyNumberFormat="1" applyFont="1" applyFill="1" applyBorder="1" applyAlignment="1" applyProtection="1">
      <alignment horizontal="right" vertical="top" wrapText="1"/>
    </xf>
    <xf numFmtId="165" fontId="18" fillId="13" borderId="53" xfId="2" applyNumberFormat="1" applyFont="1" applyFill="1" applyBorder="1" applyAlignment="1" applyProtection="1">
      <alignment horizontal="right" vertical="top" wrapText="1"/>
    </xf>
    <xf numFmtId="165" fontId="18" fillId="11" borderId="53" xfId="2" applyNumberFormat="1" applyFont="1" applyFill="1" applyBorder="1" applyAlignment="1" applyProtection="1">
      <alignment horizontal="right" vertical="top" wrapText="1"/>
    </xf>
    <xf numFmtId="165" fontId="18" fillId="11" borderId="47" xfId="2" applyNumberFormat="1" applyFont="1" applyFill="1" applyBorder="1" applyAlignment="1" applyProtection="1">
      <alignment horizontal="right" vertical="top" wrapText="1"/>
    </xf>
    <xf numFmtId="165" fontId="18" fillId="10" borderId="53" xfId="2" applyNumberFormat="1" applyFont="1" applyFill="1" applyBorder="1" applyAlignment="1" applyProtection="1">
      <alignment horizontal="right" vertical="top" wrapText="1"/>
    </xf>
    <xf numFmtId="165" fontId="18" fillId="10" borderId="47" xfId="2" applyNumberFormat="1" applyFont="1" applyFill="1" applyBorder="1" applyAlignment="1" applyProtection="1">
      <alignment horizontal="right" vertical="top" wrapText="1"/>
    </xf>
    <xf numFmtId="165" fontId="18" fillId="0" borderId="37" xfId="2" applyNumberFormat="1" applyFont="1" applyFill="1" applyBorder="1" applyAlignment="1" applyProtection="1">
      <alignment horizontal="right" vertical="top" wrapText="1"/>
    </xf>
    <xf numFmtId="165" fontId="18" fillId="2" borderId="10" xfId="2" applyNumberFormat="1" applyFont="1" applyFill="1" applyBorder="1" applyAlignment="1" applyProtection="1">
      <alignment horizontal="right" vertical="top" wrapText="1"/>
    </xf>
    <xf numFmtId="165" fontId="18" fillId="8" borderId="10" xfId="2" applyNumberFormat="1" applyFont="1" applyFill="1" applyBorder="1" applyAlignment="1" applyProtection="1">
      <alignment horizontal="right" vertical="top" wrapText="1"/>
    </xf>
    <xf numFmtId="165" fontId="18" fillId="12" borderId="10" xfId="2" applyNumberFormat="1" applyFont="1" applyFill="1" applyBorder="1" applyAlignment="1" applyProtection="1">
      <alignment horizontal="right" vertical="top" wrapText="1"/>
    </xf>
    <xf numFmtId="165" fontId="18" fillId="12" borderId="68" xfId="2" applyNumberFormat="1" applyFont="1" applyFill="1" applyBorder="1" applyAlignment="1" applyProtection="1">
      <alignment horizontal="right" vertical="top" wrapText="1"/>
    </xf>
    <xf numFmtId="165" fontId="18" fillId="12" borderId="40" xfId="2" applyNumberFormat="1" applyFont="1" applyFill="1" applyBorder="1" applyAlignment="1" applyProtection="1">
      <alignment horizontal="right" vertical="top" wrapText="1"/>
    </xf>
    <xf numFmtId="165" fontId="18" fillId="13" borderId="31" xfId="2" applyNumberFormat="1" applyFont="1" applyFill="1" applyBorder="1" applyAlignment="1" applyProtection="1">
      <alignment horizontal="right" vertical="top" wrapText="1"/>
    </xf>
    <xf numFmtId="165" fontId="18" fillId="13" borderId="68" xfId="2" applyNumberFormat="1" applyFont="1" applyFill="1" applyBorder="1" applyAlignment="1" applyProtection="1">
      <alignment horizontal="right" vertical="top" wrapText="1"/>
    </xf>
    <xf numFmtId="165" fontId="18" fillId="13" borderId="10" xfId="2" applyNumberFormat="1" applyFont="1" applyFill="1" applyBorder="1" applyAlignment="1" applyProtection="1">
      <alignment horizontal="right" vertical="top" wrapText="1"/>
    </xf>
    <xf numFmtId="165" fontId="18" fillId="11" borderId="31" xfId="2" applyNumberFormat="1" applyFont="1" applyFill="1" applyBorder="1" applyAlignment="1" applyProtection="1">
      <alignment horizontal="right" vertical="top" wrapText="1"/>
    </xf>
    <xf numFmtId="165" fontId="18" fillId="11" borderId="68" xfId="2" applyNumberFormat="1" applyFont="1" applyFill="1" applyBorder="1" applyAlignment="1" applyProtection="1">
      <alignment horizontal="right" vertical="top" wrapText="1"/>
    </xf>
    <xf numFmtId="165" fontId="18" fillId="11" borderId="40" xfId="2" applyNumberFormat="1" applyFont="1" applyFill="1" applyBorder="1" applyAlignment="1" applyProtection="1">
      <alignment horizontal="right" vertical="top" wrapText="1"/>
    </xf>
    <xf numFmtId="165" fontId="18" fillId="10" borderId="70" xfId="2" applyNumberFormat="1" applyFont="1" applyFill="1" applyBorder="1" applyAlignment="1" applyProtection="1">
      <alignment horizontal="right" vertical="top" wrapText="1"/>
    </xf>
    <xf numFmtId="165" fontId="18" fillId="10" borderId="68" xfId="2" applyNumberFormat="1" applyFont="1" applyFill="1" applyBorder="1" applyAlignment="1" applyProtection="1">
      <alignment horizontal="right" vertical="top" wrapText="1"/>
    </xf>
    <xf numFmtId="165" fontId="18" fillId="10" borderId="40" xfId="2" applyNumberFormat="1" applyFont="1" applyFill="1" applyBorder="1" applyAlignment="1" applyProtection="1">
      <alignment horizontal="right" vertical="top" wrapText="1"/>
    </xf>
    <xf numFmtId="165" fontId="18" fillId="10" borderId="10" xfId="2" applyNumberFormat="1" applyFont="1" applyFill="1" applyBorder="1" applyAlignment="1" applyProtection="1">
      <alignment horizontal="right" vertical="top" wrapText="1"/>
    </xf>
    <xf numFmtId="165" fontId="18" fillId="14" borderId="70" xfId="2" applyNumberFormat="1" applyFont="1" applyFill="1" applyBorder="1" applyAlignment="1" applyProtection="1">
      <alignment horizontal="right" vertical="top" wrapText="1"/>
    </xf>
    <xf numFmtId="165" fontId="18" fillId="14" borderId="30" xfId="2" applyNumberFormat="1" applyFont="1" applyFill="1" applyBorder="1" applyAlignment="1" applyProtection="1">
      <alignment horizontal="right" vertical="top" wrapText="1"/>
    </xf>
    <xf numFmtId="165" fontId="18" fillId="14" borderId="10" xfId="2" applyNumberFormat="1" applyFont="1" applyFill="1" applyBorder="1" applyAlignment="1" applyProtection="1">
      <alignment horizontal="right" vertical="top" wrapText="1"/>
    </xf>
    <xf numFmtId="165" fontId="18" fillId="15" borderId="10" xfId="2" applyNumberFormat="1" applyFont="1" applyFill="1" applyBorder="1" applyAlignment="1" applyProtection="1">
      <alignment horizontal="right" vertical="top" wrapText="1"/>
    </xf>
    <xf numFmtId="165" fontId="17" fillId="12" borderId="59" xfId="2" applyNumberFormat="1" applyFont="1" applyFill="1" applyBorder="1" applyAlignment="1" applyProtection="1">
      <alignment horizontal="right" vertical="top" wrapText="1"/>
    </xf>
    <xf numFmtId="165" fontId="17" fillId="13" borderId="59" xfId="2" applyNumberFormat="1" applyFont="1" applyFill="1" applyBorder="1" applyAlignment="1" applyProtection="1">
      <alignment horizontal="right" vertical="top" wrapText="1"/>
    </xf>
    <xf numFmtId="165" fontId="18" fillId="12" borderId="59" xfId="2" applyNumberFormat="1" applyFont="1" applyFill="1" applyBorder="1" applyAlignment="1" applyProtection="1">
      <alignment horizontal="right" vertical="top" wrapText="1"/>
    </xf>
    <xf numFmtId="165" fontId="18" fillId="13" borderId="59" xfId="2" applyNumberFormat="1" applyFont="1" applyFill="1" applyBorder="1" applyAlignment="1" applyProtection="1">
      <alignment horizontal="right" vertical="top" wrapText="1"/>
    </xf>
    <xf numFmtId="165" fontId="18" fillId="15" borderId="7" xfId="2" applyNumberFormat="1" applyFont="1" applyFill="1" applyBorder="1" applyAlignment="1" applyProtection="1">
      <alignment horizontal="right" vertical="top" wrapText="1"/>
    </xf>
    <xf numFmtId="165" fontId="18" fillId="12" borderId="60" xfId="2" applyNumberFormat="1" applyFont="1" applyFill="1" applyBorder="1" applyAlignment="1" applyProtection="1">
      <alignment horizontal="right" vertical="top" wrapText="1"/>
    </xf>
    <xf numFmtId="165" fontId="18" fillId="13" borderId="60" xfId="2" applyNumberFormat="1" applyFont="1" applyFill="1" applyBorder="1" applyAlignment="1" applyProtection="1">
      <alignment horizontal="right" vertical="top" wrapText="1"/>
    </xf>
    <xf numFmtId="165" fontId="18" fillId="12" borderId="72" xfId="2" applyNumberFormat="1" applyFont="1" applyFill="1" applyBorder="1" applyAlignment="1" applyProtection="1">
      <alignment horizontal="right" vertical="top" wrapText="1"/>
    </xf>
    <xf numFmtId="165" fontId="18" fillId="13" borderId="72" xfId="2" applyNumberFormat="1" applyFont="1" applyFill="1" applyBorder="1" applyAlignment="1" applyProtection="1">
      <alignment horizontal="right" vertical="top" wrapText="1"/>
    </xf>
    <xf numFmtId="165" fontId="18" fillId="15" borderId="30" xfId="2" applyNumberFormat="1" applyFont="1" applyFill="1" applyBorder="1" applyAlignment="1" applyProtection="1">
      <alignment horizontal="right" vertical="top" wrapText="1"/>
    </xf>
    <xf numFmtId="165" fontId="17" fillId="0" borderId="5" xfId="0" applyNumberFormat="1" applyFont="1" applyFill="1" applyBorder="1" applyAlignment="1" applyProtection="1">
      <alignment horizontal="left" vertical="center" wrapText="1"/>
    </xf>
    <xf numFmtId="165" fontId="18" fillId="0" borderId="45" xfId="0" applyNumberFormat="1" applyFont="1" applyFill="1" applyBorder="1" applyAlignment="1" applyProtection="1">
      <alignment horizontal="left" vertical="center" wrapText="1"/>
    </xf>
    <xf numFmtId="165" fontId="18" fillId="0" borderId="1" xfId="0" applyNumberFormat="1" applyFont="1" applyFill="1" applyBorder="1" applyAlignment="1" applyProtection="1">
      <alignment horizontal="left" vertical="top" wrapText="1"/>
    </xf>
    <xf numFmtId="165" fontId="17" fillId="4" borderId="1" xfId="0" applyNumberFormat="1" applyFont="1" applyFill="1" applyBorder="1" applyAlignment="1" applyProtection="1">
      <alignment horizontal="left" vertical="center" wrapText="1"/>
    </xf>
    <xf numFmtId="165" fontId="18" fillId="4" borderId="45" xfId="0" applyNumberFormat="1" applyFont="1" applyFill="1" applyBorder="1" applyAlignment="1" applyProtection="1">
      <alignment horizontal="left" vertical="center" wrapText="1"/>
    </xf>
    <xf numFmtId="165" fontId="18" fillId="4" borderId="10" xfId="0" applyNumberFormat="1" applyFont="1" applyFill="1" applyBorder="1" applyAlignment="1" applyProtection="1">
      <alignment horizontal="left" vertical="top" wrapText="1"/>
    </xf>
    <xf numFmtId="165" fontId="18" fillId="2" borderId="4" xfId="2" applyNumberFormat="1" applyFont="1" applyFill="1" applyBorder="1" applyAlignment="1" applyProtection="1">
      <alignment horizontal="right" vertical="top" wrapText="1"/>
    </xf>
    <xf numFmtId="165" fontId="18" fillId="2" borderId="48" xfId="2" applyNumberFormat="1" applyFont="1" applyFill="1" applyBorder="1" applyAlignment="1" applyProtection="1">
      <alignment horizontal="right" vertical="top" wrapText="1"/>
    </xf>
    <xf numFmtId="165" fontId="18" fillId="15" borderId="40" xfId="2" applyNumberFormat="1" applyFont="1" applyFill="1" applyBorder="1" applyAlignment="1" applyProtection="1">
      <alignment horizontal="right" vertical="top" wrapText="1"/>
    </xf>
    <xf numFmtId="165" fontId="18" fillId="2" borderId="37" xfId="2" applyNumberFormat="1" applyFont="1" applyFill="1" applyBorder="1" applyAlignment="1" applyProtection="1">
      <alignment horizontal="right" vertical="top" wrapText="1"/>
    </xf>
    <xf numFmtId="165" fontId="17" fillId="0" borderId="1" xfId="0" applyNumberFormat="1" applyFont="1" applyFill="1" applyBorder="1" applyAlignment="1" applyProtection="1">
      <alignment horizontal="left" vertical="top" wrapText="1"/>
    </xf>
    <xf numFmtId="165" fontId="17" fillId="2" borderId="4" xfId="2" applyNumberFormat="1" applyFont="1" applyFill="1" applyBorder="1" applyAlignment="1" applyProtection="1">
      <alignment horizontal="right" vertical="top" wrapText="1"/>
    </xf>
    <xf numFmtId="165" fontId="17" fillId="8" borderId="2" xfId="2" applyNumberFormat="1" applyFont="1" applyFill="1" applyBorder="1" applyAlignment="1" applyProtection="1">
      <alignment horizontal="right" vertical="top" wrapText="1"/>
    </xf>
    <xf numFmtId="165" fontId="17" fillId="15" borderId="42" xfId="2" applyNumberFormat="1" applyFont="1" applyFill="1" applyBorder="1" applyAlignment="1" applyProtection="1">
      <alignment horizontal="right" vertical="top" wrapText="1"/>
    </xf>
    <xf numFmtId="165" fontId="23" fillId="0" borderId="1" xfId="2" applyNumberFormat="1" applyFont="1" applyFill="1" applyBorder="1" applyAlignment="1" applyProtection="1">
      <alignment horizontal="right" vertical="top" wrapText="1"/>
    </xf>
    <xf numFmtId="165" fontId="18" fillId="8" borderId="2" xfId="2" applyNumberFormat="1" applyFont="1" applyFill="1" applyBorder="1" applyAlignment="1" applyProtection="1">
      <alignment horizontal="right" vertical="top" wrapText="1"/>
    </xf>
    <xf numFmtId="165" fontId="18" fillId="15" borderId="42" xfId="2" applyNumberFormat="1" applyFont="1" applyFill="1" applyBorder="1" applyAlignment="1" applyProtection="1">
      <alignment horizontal="right" vertical="top" wrapText="1"/>
    </xf>
    <xf numFmtId="165" fontId="18" fillId="8" borderId="49" xfId="2" applyNumberFormat="1" applyFont="1" applyFill="1" applyBorder="1" applyAlignment="1" applyProtection="1">
      <alignment horizontal="right" vertical="top" wrapText="1"/>
    </xf>
    <xf numFmtId="165" fontId="18" fillId="15" borderId="47" xfId="2" applyNumberFormat="1" applyFont="1" applyFill="1" applyBorder="1" applyAlignment="1" applyProtection="1">
      <alignment horizontal="right" vertical="top" wrapText="1"/>
    </xf>
    <xf numFmtId="165" fontId="18" fillId="8" borderId="31" xfId="2" applyNumberFormat="1" applyFont="1" applyFill="1" applyBorder="1" applyAlignment="1" applyProtection="1">
      <alignment horizontal="right" vertical="top" wrapText="1"/>
    </xf>
    <xf numFmtId="3" fontId="18" fillId="0" borderId="34" xfId="0" applyNumberFormat="1" applyFont="1" applyBorder="1" applyAlignment="1" applyProtection="1">
      <alignment horizontal="center" vertical="top" wrapText="1"/>
      <protection locked="0"/>
    </xf>
    <xf numFmtId="0" fontId="18" fillId="0" borderId="5" xfId="0" applyFont="1" applyFill="1" applyBorder="1" applyAlignment="1" applyProtection="1">
      <alignment horizontal="center" vertical="center" wrapText="1"/>
    </xf>
    <xf numFmtId="166" fontId="18" fillId="0" borderId="5" xfId="2" applyNumberFormat="1" applyFont="1" applyBorder="1" applyAlignment="1">
      <alignment horizontal="center" vertical="center" wrapText="1"/>
    </xf>
    <xf numFmtId="166" fontId="18" fillId="0" borderId="36" xfId="2" applyNumberFormat="1" applyFont="1" applyBorder="1" applyAlignment="1">
      <alignment horizontal="center" vertical="center" wrapText="1"/>
    </xf>
    <xf numFmtId="170" fontId="18" fillId="0" borderId="36" xfId="2" applyNumberFormat="1" applyFont="1" applyBorder="1" applyAlignment="1">
      <alignment horizontal="center" vertical="center" wrapText="1"/>
    </xf>
    <xf numFmtId="3" fontId="18" fillId="0" borderId="32" xfId="0" applyNumberFormat="1" applyFont="1" applyBorder="1" applyAlignment="1" applyProtection="1">
      <alignment horizontal="center" vertical="top" wrapText="1"/>
      <protection locked="0"/>
    </xf>
    <xf numFmtId="0" fontId="19" fillId="16" borderId="54" xfId="0" applyFont="1" applyFill="1" applyBorder="1" applyAlignment="1">
      <alignment horizontal="center" vertical="top" wrapText="1"/>
    </xf>
    <xf numFmtId="0" fontId="19" fillId="16" borderId="14" xfId="0" applyFont="1" applyFill="1" applyBorder="1" applyAlignment="1">
      <alignment horizontal="center" vertical="top" wrapText="1"/>
    </xf>
    <xf numFmtId="165" fontId="19" fillId="0" borderId="0" xfId="0" applyNumberFormat="1" applyFont="1" applyFill="1" applyBorder="1" applyAlignment="1">
      <alignment horizontal="justify" vertical="top" wrapText="1"/>
    </xf>
    <xf numFmtId="0" fontId="21" fillId="0" borderId="0" xfId="0" applyFont="1" applyBorder="1" applyAlignment="1">
      <alignment horizontal="justify" vertical="top" wrapText="1"/>
    </xf>
    <xf numFmtId="0" fontId="19" fillId="0" borderId="0" xfId="0" applyFont="1" applyFill="1" applyBorder="1" applyAlignment="1">
      <alignment horizontal="justify" vertical="top"/>
    </xf>
    <xf numFmtId="0" fontId="24" fillId="0" borderId="0" xfId="0" applyFont="1" applyAlignment="1">
      <alignment vertical="top" wrapText="1"/>
    </xf>
    <xf numFmtId="0" fontId="19" fillId="0" borderId="0" xfId="0" applyFont="1"/>
    <xf numFmtId="3" fontId="19" fillId="0" borderId="0" xfId="0" applyNumberFormat="1" applyFont="1" applyAlignment="1">
      <alignment horizontal="center" vertical="center"/>
    </xf>
    <xf numFmtId="0" fontId="19" fillId="16" borderId="0" xfId="0" applyFont="1" applyFill="1"/>
    <xf numFmtId="0" fontId="18" fillId="0" borderId="10" xfId="0" applyNumberFormat="1" applyFont="1" applyFill="1" applyBorder="1" applyAlignment="1" applyProtection="1">
      <alignment horizontal="left" vertical="top" wrapText="1"/>
    </xf>
    <xf numFmtId="0" fontId="18" fillId="0" borderId="8" xfId="0" applyNumberFormat="1" applyFont="1" applyFill="1" applyBorder="1" applyAlignment="1" applyProtection="1">
      <alignment horizontal="left" vertical="top" wrapText="1"/>
    </xf>
    <xf numFmtId="0" fontId="18" fillId="0" borderId="10" xfId="0" applyNumberFormat="1" applyFont="1" applyFill="1" applyBorder="1" applyAlignment="1" applyProtection="1">
      <alignment horizontal="left" vertical="center" wrapText="1"/>
    </xf>
    <xf numFmtId="0" fontId="18" fillId="0" borderId="10" xfId="0" applyNumberFormat="1" applyFont="1" applyFill="1" applyBorder="1" applyAlignment="1" applyProtection="1">
      <alignment horizontal="left" vertical="top" wrapText="1"/>
    </xf>
    <xf numFmtId="0" fontId="22" fillId="0" borderId="0" xfId="0" applyFont="1" applyBorder="1" applyAlignment="1">
      <alignment horizontal="center" vertical="top"/>
    </xf>
    <xf numFmtId="0" fontId="19" fillId="3" borderId="0" xfId="0" applyFont="1" applyFill="1"/>
    <xf numFmtId="165" fontId="18" fillId="0" borderId="10" xfId="0" applyNumberFormat="1" applyFont="1" applyFill="1" applyBorder="1" applyAlignment="1" applyProtection="1">
      <alignment horizontal="left" vertical="top" wrapText="1"/>
    </xf>
    <xf numFmtId="165" fontId="18" fillId="0" borderId="8" xfId="0" applyNumberFormat="1" applyFont="1" applyFill="1" applyBorder="1" applyAlignment="1" applyProtection="1">
      <alignment horizontal="left" vertical="top" wrapText="1"/>
    </xf>
    <xf numFmtId="165" fontId="17" fillId="0" borderId="1" xfId="0" applyNumberFormat="1" applyFont="1" applyFill="1" applyBorder="1" applyAlignment="1" applyProtection="1">
      <alignment horizontal="left" vertical="center" wrapText="1"/>
    </xf>
    <xf numFmtId="165" fontId="28" fillId="3" borderId="0" xfId="2" applyNumberFormat="1" applyFont="1" applyFill="1" applyBorder="1" applyAlignment="1" applyProtection="1">
      <alignment vertical="center" wrapText="1"/>
    </xf>
    <xf numFmtId="9" fontId="18" fillId="0" borderId="1" xfId="2" applyNumberFormat="1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166" fontId="18" fillId="0" borderId="1" xfId="2" applyNumberFormat="1" applyFont="1" applyBorder="1" applyAlignment="1">
      <alignment horizontal="center" vertical="center" wrapText="1"/>
    </xf>
    <xf numFmtId="166" fontId="18" fillId="0" borderId="4" xfId="2" applyNumberFormat="1" applyFont="1" applyBorder="1" applyAlignment="1">
      <alignment horizontal="center" vertical="center" wrapText="1"/>
    </xf>
    <xf numFmtId="170" fontId="18" fillId="0" borderId="4" xfId="2" applyNumberFormat="1" applyFont="1" applyBorder="1" applyAlignment="1">
      <alignment horizontal="center" vertical="center" wrapText="1"/>
    </xf>
    <xf numFmtId="0" fontId="18" fillId="0" borderId="10" xfId="0" applyNumberFormat="1" applyFont="1" applyFill="1" applyBorder="1" applyAlignment="1" applyProtection="1">
      <alignment horizontal="left" vertical="top" wrapText="1"/>
    </xf>
    <xf numFmtId="0" fontId="18" fillId="0" borderId="8" xfId="0" applyNumberFormat="1" applyFont="1" applyFill="1" applyBorder="1" applyAlignment="1" applyProtection="1">
      <alignment horizontal="left" vertical="top" wrapText="1"/>
    </xf>
    <xf numFmtId="165" fontId="18" fillId="0" borderId="8" xfId="0" applyNumberFormat="1" applyFont="1" applyFill="1" applyBorder="1" applyAlignment="1" applyProtection="1">
      <alignment horizontal="left" vertical="top" wrapText="1"/>
    </xf>
    <xf numFmtId="0" fontId="18" fillId="0" borderId="8" xfId="0" applyNumberFormat="1" applyFont="1" applyFill="1" applyBorder="1" applyAlignment="1" applyProtection="1">
      <alignment horizontal="left" vertical="top" wrapText="1"/>
    </xf>
    <xf numFmtId="0" fontId="31" fillId="0" borderId="0" xfId="0" applyFont="1" applyBorder="1" applyAlignment="1">
      <alignment horizontal="left" vertical="top"/>
    </xf>
    <xf numFmtId="0" fontId="27" fillId="0" borderId="0" xfId="0" applyFont="1" applyFill="1" applyBorder="1" applyAlignment="1">
      <alignment horizontal="justify" vertical="top"/>
    </xf>
    <xf numFmtId="0" fontId="31" fillId="0" borderId="0" xfId="0" applyFont="1" applyBorder="1" applyAlignment="1">
      <alignment horizontal="justify" vertical="top" wrapText="1"/>
    </xf>
    <xf numFmtId="165" fontId="27" fillId="0" borderId="0" xfId="0" applyNumberFormat="1" applyFont="1" applyFill="1" applyBorder="1" applyAlignment="1" applyProtection="1">
      <alignment horizontal="left"/>
    </xf>
    <xf numFmtId="165" fontId="18" fillId="3" borderId="0" xfId="0" applyNumberFormat="1" applyFont="1" applyFill="1" applyAlignment="1" applyProtection="1">
      <alignment vertical="center"/>
    </xf>
    <xf numFmtId="165" fontId="27" fillId="3" borderId="0" xfId="0" applyNumberFormat="1" applyFont="1" applyFill="1" applyAlignment="1" applyProtection="1">
      <alignment vertical="center"/>
    </xf>
    <xf numFmtId="165" fontId="19" fillId="0" borderId="45" xfId="2" applyNumberFormat="1" applyFont="1" applyFill="1" applyBorder="1" applyAlignment="1" applyProtection="1">
      <alignment horizontal="right" vertical="top" wrapText="1"/>
    </xf>
    <xf numFmtId="165" fontId="24" fillId="0" borderId="1" xfId="2" applyNumberFormat="1" applyFont="1" applyFill="1" applyBorder="1" applyAlignment="1" applyProtection="1">
      <alignment horizontal="right" vertical="top" wrapText="1"/>
    </xf>
    <xf numFmtId="165" fontId="24" fillId="0" borderId="4" xfId="2" applyNumberFormat="1" applyFont="1" applyFill="1" applyBorder="1" applyAlignment="1" applyProtection="1">
      <alignment horizontal="right" vertical="top" wrapText="1"/>
    </xf>
    <xf numFmtId="165" fontId="24" fillId="2" borderId="1" xfId="2" applyNumberFormat="1" applyFont="1" applyFill="1" applyBorder="1" applyAlignment="1" applyProtection="1">
      <alignment horizontal="right" vertical="top" wrapText="1"/>
    </xf>
    <xf numFmtId="165" fontId="24" fillId="8" borderId="1" xfId="2" applyNumberFormat="1" applyFont="1" applyFill="1" applyBorder="1" applyAlignment="1" applyProtection="1">
      <alignment horizontal="right" vertical="top" wrapText="1"/>
    </xf>
    <xf numFmtId="165" fontId="24" fillId="9" borderId="1" xfId="2" applyNumberFormat="1" applyFont="1" applyFill="1" applyBorder="1" applyAlignment="1" applyProtection="1">
      <alignment horizontal="right" vertical="top" wrapText="1"/>
    </xf>
    <xf numFmtId="165" fontId="24" fillId="7" borderId="1" xfId="2" applyNumberFormat="1" applyFont="1" applyFill="1" applyBorder="1" applyAlignment="1" applyProtection="1">
      <alignment horizontal="right" vertical="top" wrapText="1"/>
    </xf>
    <xf numFmtId="165" fontId="24" fillId="4" borderId="1" xfId="2" applyNumberFormat="1" applyFont="1" applyFill="1" applyBorder="1" applyAlignment="1" applyProtection="1">
      <alignment horizontal="right" vertical="top" wrapText="1"/>
    </xf>
    <xf numFmtId="165" fontId="24" fillId="6" borderId="1" xfId="2" applyNumberFormat="1" applyFont="1" applyFill="1" applyBorder="1" applyAlignment="1" applyProtection="1">
      <alignment horizontal="right" vertical="top" wrapText="1"/>
    </xf>
    <xf numFmtId="165" fontId="24" fillId="12" borderId="1" xfId="2" applyNumberFormat="1" applyFont="1" applyFill="1" applyBorder="1" applyAlignment="1" applyProtection="1">
      <alignment horizontal="right" vertical="top" wrapText="1"/>
    </xf>
    <xf numFmtId="165" fontId="24" fillId="12" borderId="65" xfId="2" applyNumberFormat="1" applyFont="1" applyFill="1" applyBorder="1" applyAlignment="1" applyProtection="1">
      <alignment horizontal="right" vertical="top" wrapText="1"/>
    </xf>
    <xf numFmtId="165" fontId="24" fillId="12" borderId="42" xfId="2" applyNumberFormat="1" applyFont="1" applyFill="1" applyBorder="1" applyAlignment="1" applyProtection="1">
      <alignment horizontal="right" vertical="top" wrapText="1"/>
    </xf>
    <xf numFmtId="165" fontId="24" fillId="12" borderId="50" xfId="2" applyNumberFormat="1" applyFont="1" applyFill="1" applyBorder="1" applyAlignment="1" applyProtection="1">
      <alignment horizontal="right" vertical="top" wrapText="1"/>
    </xf>
    <xf numFmtId="165" fontId="24" fillId="12" borderId="2" xfId="2" applyNumberFormat="1" applyFont="1" applyFill="1" applyBorder="1" applyAlignment="1" applyProtection="1">
      <alignment horizontal="right" vertical="top" wrapText="1"/>
    </xf>
    <xf numFmtId="165" fontId="24" fillId="13" borderId="2" xfId="2" applyNumberFormat="1" applyFont="1" applyFill="1" applyBorder="1" applyAlignment="1" applyProtection="1">
      <alignment horizontal="right" vertical="top" wrapText="1"/>
    </xf>
    <xf numFmtId="165" fontId="24" fillId="13" borderId="65" xfId="2" applyNumberFormat="1" applyFont="1" applyFill="1" applyBorder="1" applyAlignment="1" applyProtection="1">
      <alignment horizontal="right" vertical="top" wrapText="1"/>
    </xf>
    <xf numFmtId="165" fontId="24" fillId="13" borderId="42" xfId="2" applyNumberFormat="1" applyFont="1" applyFill="1" applyBorder="1" applyAlignment="1" applyProtection="1">
      <alignment horizontal="right" vertical="top" wrapText="1"/>
    </xf>
    <xf numFmtId="165" fontId="24" fillId="13" borderId="50" xfId="2" applyNumberFormat="1" applyFont="1" applyFill="1" applyBorder="1" applyAlignment="1" applyProtection="1">
      <alignment horizontal="right" vertical="top" wrapText="1"/>
    </xf>
    <xf numFmtId="165" fontId="24" fillId="13" borderId="1" xfId="2" applyNumberFormat="1" applyFont="1" applyFill="1" applyBorder="1" applyAlignment="1" applyProtection="1">
      <alignment horizontal="right" vertical="top" wrapText="1"/>
    </xf>
    <xf numFmtId="165" fontId="24" fillId="11" borderId="2" xfId="2" applyNumberFormat="1" applyFont="1" applyFill="1" applyBorder="1" applyAlignment="1" applyProtection="1">
      <alignment horizontal="right" vertical="top" wrapText="1"/>
    </xf>
    <xf numFmtId="165" fontId="24" fillId="11" borderId="65" xfId="2" applyNumberFormat="1" applyFont="1" applyFill="1" applyBorder="1" applyAlignment="1" applyProtection="1">
      <alignment horizontal="right" vertical="top" wrapText="1"/>
    </xf>
    <xf numFmtId="165" fontId="24" fillId="11" borderId="42" xfId="2" applyNumberFormat="1" applyFont="1" applyFill="1" applyBorder="1" applyAlignment="1" applyProtection="1">
      <alignment horizontal="right" vertical="top" wrapText="1"/>
    </xf>
    <xf numFmtId="165" fontId="24" fillId="11" borderId="50" xfId="2" applyNumberFormat="1" applyFont="1" applyFill="1" applyBorder="1" applyAlignment="1" applyProtection="1">
      <alignment horizontal="right" vertical="top" wrapText="1"/>
    </xf>
    <xf numFmtId="165" fontId="24" fillId="11" borderId="1" xfId="2" applyNumberFormat="1" applyFont="1" applyFill="1" applyBorder="1" applyAlignment="1" applyProtection="1">
      <alignment horizontal="right" vertical="top" wrapText="1"/>
    </xf>
    <xf numFmtId="165" fontId="24" fillId="10" borderId="50" xfId="2" applyNumberFormat="1" applyFont="1" applyFill="1" applyBorder="1" applyAlignment="1" applyProtection="1">
      <alignment horizontal="right" vertical="top" wrapText="1"/>
    </xf>
    <xf numFmtId="165" fontId="24" fillId="10" borderId="65" xfId="2" applyNumberFormat="1" applyFont="1" applyFill="1" applyBorder="1" applyAlignment="1" applyProtection="1">
      <alignment horizontal="right" vertical="top" wrapText="1"/>
    </xf>
    <xf numFmtId="165" fontId="24" fillId="10" borderId="42" xfId="2" applyNumberFormat="1" applyFont="1" applyFill="1" applyBorder="1" applyAlignment="1" applyProtection="1">
      <alignment horizontal="right" vertical="top" wrapText="1"/>
    </xf>
    <xf numFmtId="165" fontId="24" fillId="10" borderId="1" xfId="2" applyNumberFormat="1" applyFont="1" applyFill="1" applyBorder="1" applyAlignment="1" applyProtection="1">
      <alignment horizontal="right" vertical="top" wrapText="1"/>
    </xf>
    <xf numFmtId="165" fontId="24" fillId="14" borderId="50" xfId="2" applyNumberFormat="1" applyFont="1" applyFill="1" applyBorder="1" applyAlignment="1" applyProtection="1">
      <alignment horizontal="right" vertical="top" wrapText="1"/>
    </xf>
    <xf numFmtId="165" fontId="24" fillId="14" borderId="7" xfId="2" applyNumberFormat="1" applyFont="1" applyFill="1" applyBorder="1" applyAlignment="1" applyProtection="1">
      <alignment horizontal="right" vertical="top" wrapText="1"/>
    </xf>
    <xf numFmtId="165" fontId="24" fillId="14" borderId="59" xfId="2" applyNumberFormat="1" applyFont="1" applyFill="1" applyBorder="1" applyAlignment="1" applyProtection="1">
      <alignment horizontal="right" vertical="top" wrapText="1"/>
    </xf>
    <xf numFmtId="165" fontId="24" fillId="14" borderId="1" xfId="2" applyNumberFormat="1" applyFont="1" applyFill="1" applyBorder="1" applyAlignment="1" applyProtection="1">
      <alignment horizontal="right" vertical="top" wrapText="1"/>
    </xf>
    <xf numFmtId="165" fontId="24" fillId="15" borderId="50" xfId="2" applyNumberFormat="1" applyFont="1" applyFill="1" applyBorder="1" applyAlignment="1" applyProtection="1">
      <alignment horizontal="right" vertical="top" wrapText="1"/>
    </xf>
    <xf numFmtId="165" fontId="24" fillId="15" borderId="1" xfId="2" applyNumberFormat="1" applyFont="1" applyFill="1" applyBorder="1" applyAlignment="1" applyProtection="1">
      <alignment horizontal="right" vertical="top" wrapText="1"/>
    </xf>
    <xf numFmtId="165" fontId="19" fillId="0" borderId="48" xfId="2" applyNumberFormat="1" applyFont="1" applyFill="1" applyBorder="1" applyAlignment="1" applyProtection="1">
      <alignment horizontal="right" vertical="top" wrapText="1"/>
    </xf>
    <xf numFmtId="165" fontId="19" fillId="2" borderId="45" xfId="2" applyNumberFormat="1" applyFont="1" applyFill="1" applyBorder="1" applyAlignment="1" applyProtection="1">
      <alignment horizontal="right" vertical="top" wrapText="1"/>
    </xf>
    <xf numFmtId="165" fontId="19" fillId="8" borderId="45" xfId="2" applyNumberFormat="1" applyFont="1" applyFill="1" applyBorder="1" applyAlignment="1" applyProtection="1">
      <alignment horizontal="right" vertical="top" wrapText="1"/>
    </xf>
    <xf numFmtId="165" fontId="19" fillId="9" borderId="45" xfId="2" applyNumberFormat="1" applyFont="1" applyFill="1" applyBorder="1" applyAlignment="1" applyProtection="1">
      <alignment horizontal="right" vertical="top" wrapText="1"/>
    </xf>
    <xf numFmtId="165" fontId="19" fillId="7" borderId="45" xfId="2" applyNumberFormat="1" applyFont="1" applyFill="1" applyBorder="1" applyAlignment="1" applyProtection="1">
      <alignment horizontal="right" vertical="top" wrapText="1"/>
    </xf>
    <xf numFmtId="165" fontId="19" fillId="4" borderId="45" xfId="2" applyNumberFormat="1" applyFont="1" applyFill="1" applyBorder="1" applyAlignment="1" applyProtection="1">
      <alignment horizontal="right" vertical="top" wrapText="1"/>
    </xf>
    <xf numFmtId="165" fontId="19" fillId="6" borderId="45" xfId="2" applyNumberFormat="1" applyFont="1" applyFill="1" applyBorder="1" applyAlignment="1" applyProtection="1">
      <alignment horizontal="right" vertical="top" wrapText="1"/>
    </xf>
    <xf numFmtId="165" fontId="19" fillId="12" borderId="45" xfId="2" applyNumberFormat="1" applyFont="1" applyFill="1" applyBorder="1" applyAlignment="1" applyProtection="1">
      <alignment horizontal="right" vertical="top" wrapText="1"/>
    </xf>
    <xf numFmtId="165" fontId="19" fillId="12" borderId="53" xfId="2" applyNumberFormat="1" applyFont="1" applyFill="1" applyBorder="1" applyAlignment="1" applyProtection="1">
      <alignment horizontal="right" vertical="top" wrapText="1"/>
    </xf>
    <xf numFmtId="165" fontId="19" fillId="12" borderId="47" xfId="2" applyNumberFormat="1" applyFont="1" applyFill="1" applyBorder="1" applyAlignment="1" applyProtection="1">
      <alignment horizontal="right" vertical="top" wrapText="1"/>
    </xf>
    <xf numFmtId="165" fontId="19" fillId="12" borderId="51" xfId="2" applyNumberFormat="1" applyFont="1" applyFill="1" applyBorder="1" applyAlignment="1" applyProtection="1">
      <alignment horizontal="right" vertical="top" wrapText="1"/>
    </xf>
    <xf numFmtId="165" fontId="19" fillId="12" borderId="49" xfId="2" applyNumberFormat="1" applyFont="1" applyFill="1" applyBorder="1" applyAlignment="1" applyProtection="1">
      <alignment horizontal="right" vertical="top" wrapText="1"/>
    </xf>
    <xf numFmtId="165" fontId="19" fillId="13" borderId="49" xfId="2" applyNumberFormat="1" applyFont="1" applyFill="1" applyBorder="1" applyAlignment="1" applyProtection="1">
      <alignment horizontal="right" vertical="top" wrapText="1"/>
    </xf>
    <xf numFmtId="165" fontId="19" fillId="13" borderId="53" xfId="2" applyNumberFormat="1" applyFont="1" applyFill="1" applyBorder="1" applyAlignment="1" applyProtection="1">
      <alignment horizontal="right" vertical="top" wrapText="1"/>
    </xf>
    <xf numFmtId="165" fontId="19" fillId="13" borderId="47" xfId="2" applyNumberFormat="1" applyFont="1" applyFill="1" applyBorder="1" applyAlignment="1" applyProtection="1">
      <alignment horizontal="right" vertical="top" wrapText="1"/>
    </xf>
    <xf numFmtId="165" fontId="19" fillId="13" borderId="51" xfId="2" applyNumberFormat="1" applyFont="1" applyFill="1" applyBorder="1" applyAlignment="1" applyProtection="1">
      <alignment horizontal="right" vertical="top" wrapText="1"/>
    </xf>
    <xf numFmtId="165" fontId="19" fillId="13" borderId="45" xfId="2" applyNumberFormat="1" applyFont="1" applyFill="1" applyBorder="1" applyAlignment="1" applyProtection="1">
      <alignment horizontal="right" vertical="top" wrapText="1"/>
    </xf>
    <xf numFmtId="165" fontId="19" fillId="11" borderId="49" xfId="2" applyNumberFormat="1" applyFont="1" applyFill="1" applyBorder="1" applyAlignment="1" applyProtection="1">
      <alignment horizontal="right" vertical="top" wrapText="1"/>
    </xf>
    <xf numFmtId="165" fontId="19" fillId="11" borderId="53" xfId="2" applyNumberFormat="1" applyFont="1" applyFill="1" applyBorder="1" applyAlignment="1" applyProtection="1">
      <alignment horizontal="right" vertical="top" wrapText="1"/>
    </xf>
    <xf numFmtId="165" fontId="19" fillId="11" borderId="47" xfId="2" applyNumberFormat="1" applyFont="1" applyFill="1" applyBorder="1" applyAlignment="1" applyProtection="1">
      <alignment horizontal="right" vertical="top" wrapText="1"/>
    </xf>
    <xf numFmtId="165" fontId="19" fillId="11" borderId="51" xfId="2" applyNumberFormat="1" applyFont="1" applyFill="1" applyBorder="1" applyAlignment="1" applyProtection="1">
      <alignment horizontal="right" vertical="top" wrapText="1"/>
    </xf>
    <xf numFmtId="165" fontId="19" fillId="11" borderId="45" xfId="2" applyNumberFormat="1" applyFont="1" applyFill="1" applyBorder="1" applyAlignment="1" applyProtection="1">
      <alignment horizontal="right" vertical="top" wrapText="1"/>
    </xf>
    <xf numFmtId="165" fontId="19" fillId="10" borderId="51" xfId="2" applyNumberFormat="1" applyFont="1" applyFill="1" applyBorder="1" applyAlignment="1" applyProtection="1">
      <alignment horizontal="right" vertical="top" wrapText="1"/>
    </xf>
    <xf numFmtId="165" fontId="19" fillId="10" borderId="53" xfId="2" applyNumberFormat="1" applyFont="1" applyFill="1" applyBorder="1" applyAlignment="1" applyProtection="1">
      <alignment horizontal="right" vertical="top" wrapText="1"/>
    </xf>
    <xf numFmtId="165" fontId="19" fillId="10" borderId="47" xfId="2" applyNumberFormat="1" applyFont="1" applyFill="1" applyBorder="1" applyAlignment="1" applyProtection="1">
      <alignment horizontal="right" vertical="top" wrapText="1"/>
    </xf>
    <xf numFmtId="165" fontId="19" fillId="10" borderId="45" xfId="2" applyNumberFormat="1" applyFont="1" applyFill="1" applyBorder="1" applyAlignment="1" applyProtection="1">
      <alignment horizontal="right" vertical="top" wrapText="1"/>
    </xf>
    <xf numFmtId="165" fontId="19" fillId="14" borderId="51" xfId="2" applyNumberFormat="1" applyFont="1" applyFill="1" applyBorder="1" applyAlignment="1" applyProtection="1">
      <alignment horizontal="right" vertical="top" wrapText="1"/>
    </xf>
    <xf numFmtId="165" fontId="19" fillId="14" borderId="53" xfId="2" applyNumberFormat="1" applyFont="1" applyFill="1" applyBorder="1" applyAlignment="1" applyProtection="1">
      <alignment horizontal="right" vertical="top" wrapText="1"/>
    </xf>
    <xf numFmtId="165" fontId="19" fillId="14" borderId="47" xfId="2" applyNumberFormat="1" applyFont="1" applyFill="1" applyBorder="1" applyAlignment="1" applyProtection="1">
      <alignment horizontal="right" vertical="top" wrapText="1"/>
    </xf>
    <xf numFmtId="165" fontId="19" fillId="14" borderId="45" xfId="2" applyNumberFormat="1" applyFont="1" applyFill="1" applyBorder="1" applyAlignment="1" applyProtection="1">
      <alignment horizontal="right" vertical="top" wrapText="1"/>
    </xf>
    <xf numFmtId="165" fontId="19" fillId="15" borderId="51" xfId="2" applyNumberFormat="1" applyFont="1" applyFill="1" applyBorder="1" applyAlignment="1" applyProtection="1">
      <alignment horizontal="right" vertical="top" wrapText="1"/>
    </xf>
    <xf numFmtId="165" fontId="19" fillId="15" borderId="45" xfId="2" applyNumberFormat="1" applyFont="1" applyFill="1" applyBorder="1" applyAlignment="1" applyProtection="1">
      <alignment horizontal="right" vertical="top" wrapText="1"/>
    </xf>
    <xf numFmtId="165" fontId="19" fillId="14" borderId="55" xfId="2" applyNumberFormat="1" applyFont="1" applyFill="1" applyBorder="1" applyAlignment="1" applyProtection="1">
      <alignment horizontal="right" vertical="top" wrapText="1"/>
    </xf>
    <xf numFmtId="165" fontId="19" fillId="14" borderId="60" xfId="2" applyNumberFormat="1" applyFont="1" applyFill="1" applyBorder="1" applyAlignment="1" applyProtection="1">
      <alignment horizontal="right" vertical="top" wrapText="1"/>
    </xf>
    <xf numFmtId="165" fontId="19" fillId="0" borderId="1" xfId="2" applyNumberFormat="1" applyFont="1" applyFill="1" applyBorder="1" applyAlignment="1" applyProtection="1">
      <alignment horizontal="right" vertical="top" wrapText="1"/>
    </xf>
    <xf numFmtId="165" fontId="19" fillId="0" borderId="4" xfId="2" applyNumberFormat="1" applyFont="1" applyFill="1" applyBorder="1" applyAlignment="1" applyProtection="1">
      <alignment horizontal="right" vertical="top" wrapText="1"/>
    </xf>
    <xf numFmtId="165" fontId="19" fillId="2" borderId="1" xfId="2" applyNumberFormat="1" applyFont="1" applyFill="1" applyBorder="1" applyAlignment="1" applyProtection="1">
      <alignment horizontal="right" vertical="top" wrapText="1"/>
    </xf>
    <xf numFmtId="165" fontId="19" fillId="8" borderId="1" xfId="2" applyNumberFormat="1" applyFont="1" applyFill="1" applyBorder="1" applyAlignment="1" applyProtection="1">
      <alignment horizontal="right" vertical="top" wrapText="1"/>
    </xf>
    <xf numFmtId="165" fontId="19" fillId="9" borderId="1" xfId="2" applyNumberFormat="1" applyFont="1" applyFill="1" applyBorder="1" applyAlignment="1" applyProtection="1">
      <alignment horizontal="right" vertical="top" wrapText="1"/>
    </xf>
    <xf numFmtId="165" fontId="19" fillId="7" borderId="1" xfId="2" applyNumberFormat="1" applyFont="1" applyFill="1" applyBorder="1" applyAlignment="1" applyProtection="1">
      <alignment horizontal="right" vertical="top" wrapText="1"/>
    </xf>
    <xf numFmtId="165" fontId="19" fillId="4" borderId="1" xfId="2" applyNumberFormat="1" applyFont="1" applyFill="1" applyBorder="1" applyAlignment="1" applyProtection="1">
      <alignment horizontal="right" vertical="top" wrapText="1"/>
    </xf>
    <xf numFmtId="165" fontId="19" fillId="6" borderId="1" xfId="2" applyNumberFormat="1" applyFont="1" applyFill="1" applyBorder="1" applyAlignment="1" applyProtection="1">
      <alignment horizontal="right" vertical="top" wrapText="1"/>
    </xf>
    <xf numFmtId="165" fontId="19" fillId="12" borderId="1" xfId="2" applyNumberFormat="1" applyFont="1" applyFill="1" applyBorder="1" applyAlignment="1" applyProtection="1">
      <alignment horizontal="right" vertical="top" wrapText="1"/>
    </xf>
    <xf numFmtId="165" fontId="19" fillId="12" borderId="65" xfId="2" applyNumberFormat="1" applyFont="1" applyFill="1" applyBorder="1" applyAlignment="1" applyProtection="1">
      <alignment horizontal="right" vertical="top" wrapText="1"/>
    </xf>
    <xf numFmtId="165" fontId="19" fillId="12" borderId="42" xfId="2" applyNumberFormat="1" applyFont="1" applyFill="1" applyBorder="1" applyAlignment="1" applyProtection="1">
      <alignment horizontal="right" vertical="top" wrapText="1"/>
    </xf>
    <xf numFmtId="165" fontId="19" fillId="12" borderId="50" xfId="2" applyNumberFormat="1" applyFont="1" applyFill="1" applyBorder="1" applyAlignment="1" applyProtection="1">
      <alignment horizontal="right" vertical="top" wrapText="1"/>
    </xf>
    <xf numFmtId="165" fontId="19" fillId="12" borderId="2" xfId="2" applyNumberFormat="1" applyFont="1" applyFill="1" applyBorder="1" applyAlignment="1" applyProtection="1">
      <alignment horizontal="right" vertical="top" wrapText="1"/>
    </xf>
    <xf numFmtId="165" fontId="19" fillId="13" borderId="2" xfId="2" applyNumberFormat="1" applyFont="1" applyFill="1" applyBorder="1" applyAlignment="1" applyProtection="1">
      <alignment horizontal="right" vertical="top" wrapText="1"/>
    </xf>
    <xf numFmtId="165" fontId="19" fillId="13" borderId="65" xfId="2" applyNumberFormat="1" applyFont="1" applyFill="1" applyBorder="1" applyAlignment="1" applyProtection="1">
      <alignment horizontal="right" vertical="top" wrapText="1"/>
    </xf>
    <xf numFmtId="165" fontId="19" fillId="13" borderId="42" xfId="2" applyNumberFormat="1" applyFont="1" applyFill="1" applyBorder="1" applyAlignment="1" applyProtection="1">
      <alignment horizontal="right" vertical="top" wrapText="1"/>
    </xf>
    <xf numFmtId="165" fontId="19" fillId="13" borderId="50" xfId="2" applyNumberFormat="1" applyFont="1" applyFill="1" applyBorder="1" applyAlignment="1" applyProtection="1">
      <alignment horizontal="right" vertical="top" wrapText="1"/>
    </xf>
    <xf numFmtId="165" fontId="19" fillId="13" borderId="1" xfId="2" applyNumberFormat="1" applyFont="1" applyFill="1" applyBorder="1" applyAlignment="1" applyProtection="1">
      <alignment horizontal="right" vertical="top" wrapText="1"/>
    </xf>
    <xf numFmtId="165" fontId="19" fillId="11" borderId="2" xfId="2" applyNumberFormat="1" applyFont="1" applyFill="1" applyBorder="1" applyAlignment="1" applyProtection="1">
      <alignment horizontal="right" vertical="top" wrapText="1"/>
    </xf>
    <xf numFmtId="165" fontId="19" fillId="11" borderId="65" xfId="2" applyNumberFormat="1" applyFont="1" applyFill="1" applyBorder="1" applyAlignment="1" applyProtection="1">
      <alignment horizontal="right" vertical="top" wrapText="1"/>
    </xf>
    <xf numFmtId="165" fontId="19" fillId="11" borderId="42" xfId="2" applyNumberFormat="1" applyFont="1" applyFill="1" applyBorder="1" applyAlignment="1" applyProtection="1">
      <alignment horizontal="right" vertical="top" wrapText="1"/>
    </xf>
    <xf numFmtId="165" fontId="19" fillId="11" borderId="50" xfId="2" applyNumberFormat="1" applyFont="1" applyFill="1" applyBorder="1" applyAlignment="1" applyProtection="1">
      <alignment horizontal="right" vertical="top" wrapText="1"/>
    </xf>
    <xf numFmtId="165" fontId="19" fillId="11" borderId="1" xfId="2" applyNumberFormat="1" applyFont="1" applyFill="1" applyBorder="1" applyAlignment="1" applyProtection="1">
      <alignment horizontal="right" vertical="top" wrapText="1"/>
    </xf>
    <xf numFmtId="165" fontId="19" fillId="10" borderId="50" xfId="2" applyNumberFormat="1" applyFont="1" applyFill="1" applyBorder="1" applyAlignment="1" applyProtection="1">
      <alignment horizontal="right" vertical="top" wrapText="1"/>
    </xf>
    <xf numFmtId="165" fontId="19" fillId="10" borderId="65" xfId="2" applyNumberFormat="1" applyFont="1" applyFill="1" applyBorder="1" applyAlignment="1" applyProtection="1">
      <alignment horizontal="right" vertical="top" wrapText="1"/>
    </xf>
    <xf numFmtId="165" fontId="19" fillId="10" borderId="42" xfId="2" applyNumberFormat="1" applyFont="1" applyFill="1" applyBorder="1" applyAlignment="1" applyProtection="1">
      <alignment horizontal="right" vertical="top" wrapText="1"/>
    </xf>
    <xf numFmtId="165" fontId="19" fillId="10" borderId="1" xfId="2" applyNumberFormat="1" applyFont="1" applyFill="1" applyBorder="1" applyAlignment="1" applyProtection="1">
      <alignment horizontal="right" vertical="top" wrapText="1"/>
    </xf>
    <xf numFmtId="165" fontId="19" fillId="14" borderId="50" xfId="2" applyNumberFormat="1" applyFont="1" applyFill="1" applyBorder="1" applyAlignment="1" applyProtection="1">
      <alignment horizontal="right" vertical="top" wrapText="1"/>
    </xf>
    <xf numFmtId="165" fontId="19" fillId="14" borderId="7" xfId="2" applyNumberFormat="1" applyFont="1" applyFill="1" applyBorder="1" applyAlignment="1" applyProtection="1">
      <alignment horizontal="right" vertical="top" wrapText="1"/>
    </xf>
    <xf numFmtId="165" fontId="19" fillId="14" borderId="59" xfId="2" applyNumberFormat="1" applyFont="1" applyFill="1" applyBorder="1" applyAlignment="1" applyProtection="1">
      <alignment horizontal="right" vertical="top" wrapText="1"/>
    </xf>
    <xf numFmtId="165" fontId="19" fillId="14" borderId="1" xfId="2" applyNumberFormat="1" applyFont="1" applyFill="1" applyBorder="1" applyAlignment="1" applyProtection="1">
      <alignment horizontal="right" vertical="top" wrapText="1"/>
    </xf>
    <xf numFmtId="165" fontId="19" fillId="15" borderId="50" xfId="2" applyNumberFormat="1" applyFont="1" applyFill="1" applyBorder="1" applyAlignment="1" applyProtection="1">
      <alignment horizontal="right" vertical="top" wrapText="1"/>
    </xf>
    <xf numFmtId="165" fontId="19" fillId="15" borderId="1" xfId="2" applyNumberFormat="1" applyFont="1" applyFill="1" applyBorder="1" applyAlignment="1" applyProtection="1">
      <alignment horizontal="right" vertical="top" wrapText="1"/>
    </xf>
    <xf numFmtId="165" fontId="19" fillId="15" borderId="10" xfId="2" applyNumberFormat="1" applyFont="1" applyFill="1" applyBorder="1" applyAlignment="1" applyProtection="1">
      <alignment horizontal="right" vertical="top" wrapText="1"/>
    </xf>
    <xf numFmtId="165" fontId="19" fillId="0" borderId="10" xfId="2" applyNumberFormat="1" applyFont="1" applyFill="1" applyBorder="1" applyAlignment="1" applyProtection="1">
      <alignment horizontal="right" vertical="top" wrapText="1"/>
    </xf>
    <xf numFmtId="165" fontId="19" fillId="0" borderId="37" xfId="2" applyNumberFormat="1" applyFont="1" applyFill="1" applyBorder="1" applyAlignment="1" applyProtection="1">
      <alignment horizontal="right" vertical="top" wrapText="1"/>
    </xf>
    <xf numFmtId="165" fontId="19" fillId="2" borderId="10" xfId="2" applyNumberFormat="1" applyFont="1" applyFill="1" applyBorder="1" applyAlignment="1" applyProtection="1">
      <alignment horizontal="right" vertical="top" wrapText="1"/>
    </xf>
    <xf numFmtId="165" fontId="19" fillId="8" borderId="10" xfId="2" applyNumberFormat="1" applyFont="1" applyFill="1" applyBorder="1" applyAlignment="1" applyProtection="1">
      <alignment horizontal="right" vertical="top" wrapText="1"/>
    </xf>
    <xf numFmtId="165" fontId="19" fillId="9" borderId="10" xfId="2" applyNumberFormat="1" applyFont="1" applyFill="1" applyBorder="1" applyAlignment="1" applyProtection="1">
      <alignment horizontal="right" vertical="top" wrapText="1"/>
    </xf>
    <xf numFmtId="165" fontId="19" fillId="7" borderId="10" xfId="2" applyNumberFormat="1" applyFont="1" applyFill="1" applyBorder="1" applyAlignment="1" applyProtection="1">
      <alignment horizontal="right" vertical="top" wrapText="1"/>
    </xf>
    <xf numFmtId="165" fontId="19" fillId="4" borderId="10" xfId="2" applyNumberFormat="1" applyFont="1" applyFill="1" applyBorder="1" applyAlignment="1" applyProtection="1">
      <alignment horizontal="right" vertical="top" wrapText="1"/>
    </xf>
    <xf numFmtId="165" fontId="19" fillId="6" borderId="10" xfId="2" applyNumberFormat="1" applyFont="1" applyFill="1" applyBorder="1" applyAlignment="1" applyProtection="1">
      <alignment horizontal="right" vertical="top" wrapText="1"/>
    </xf>
    <xf numFmtId="165" fontId="19" fillId="12" borderId="10" xfId="2" applyNumberFormat="1" applyFont="1" applyFill="1" applyBorder="1" applyAlignment="1" applyProtection="1">
      <alignment horizontal="right" vertical="top" wrapText="1"/>
    </xf>
    <xf numFmtId="165" fontId="19" fillId="12" borderId="68" xfId="2" applyNumberFormat="1" applyFont="1" applyFill="1" applyBorder="1" applyAlignment="1" applyProtection="1">
      <alignment horizontal="right" vertical="top" wrapText="1"/>
    </xf>
    <xf numFmtId="165" fontId="19" fillId="12" borderId="40" xfId="2" applyNumberFormat="1" applyFont="1" applyFill="1" applyBorder="1" applyAlignment="1" applyProtection="1">
      <alignment horizontal="right" vertical="top" wrapText="1"/>
    </xf>
    <xf numFmtId="165" fontId="19" fillId="12" borderId="70" xfId="2" applyNumberFormat="1" applyFont="1" applyFill="1" applyBorder="1" applyAlignment="1" applyProtection="1">
      <alignment horizontal="right" vertical="top" wrapText="1"/>
    </xf>
    <xf numFmtId="165" fontId="19" fillId="12" borderId="31" xfId="2" applyNumberFormat="1" applyFont="1" applyFill="1" applyBorder="1" applyAlignment="1" applyProtection="1">
      <alignment horizontal="right" vertical="top" wrapText="1"/>
    </xf>
    <xf numFmtId="165" fontId="19" fillId="13" borderId="31" xfId="2" applyNumberFormat="1" applyFont="1" applyFill="1" applyBorder="1" applyAlignment="1" applyProtection="1">
      <alignment horizontal="right" vertical="top" wrapText="1"/>
    </xf>
    <xf numFmtId="165" fontId="19" fillId="13" borderId="68" xfId="2" applyNumberFormat="1" applyFont="1" applyFill="1" applyBorder="1" applyAlignment="1" applyProtection="1">
      <alignment horizontal="right" vertical="top" wrapText="1"/>
    </xf>
    <xf numFmtId="165" fontId="19" fillId="13" borderId="40" xfId="2" applyNumberFormat="1" applyFont="1" applyFill="1" applyBorder="1" applyAlignment="1" applyProtection="1">
      <alignment horizontal="right" vertical="top" wrapText="1"/>
    </xf>
    <xf numFmtId="165" fontId="19" fillId="13" borderId="70" xfId="2" applyNumberFormat="1" applyFont="1" applyFill="1" applyBorder="1" applyAlignment="1" applyProtection="1">
      <alignment horizontal="right" vertical="top" wrapText="1"/>
    </xf>
    <xf numFmtId="165" fontId="19" fillId="13" borderId="10" xfId="2" applyNumberFormat="1" applyFont="1" applyFill="1" applyBorder="1" applyAlignment="1" applyProtection="1">
      <alignment horizontal="right" vertical="top" wrapText="1"/>
    </xf>
    <xf numFmtId="165" fontId="19" fillId="11" borderId="31" xfId="2" applyNumberFormat="1" applyFont="1" applyFill="1" applyBorder="1" applyAlignment="1" applyProtection="1">
      <alignment horizontal="right" vertical="top" wrapText="1"/>
    </xf>
    <xf numFmtId="165" fontId="19" fillId="11" borderId="68" xfId="2" applyNumberFormat="1" applyFont="1" applyFill="1" applyBorder="1" applyAlignment="1" applyProtection="1">
      <alignment horizontal="right" vertical="top" wrapText="1"/>
    </xf>
    <xf numFmtId="165" fontId="19" fillId="11" borderId="40" xfId="2" applyNumberFormat="1" applyFont="1" applyFill="1" applyBorder="1" applyAlignment="1" applyProtection="1">
      <alignment horizontal="right" vertical="top" wrapText="1"/>
    </xf>
    <xf numFmtId="165" fontId="19" fillId="11" borderId="70" xfId="2" applyNumberFormat="1" applyFont="1" applyFill="1" applyBorder="1" applyAlignment="1" applyProtection="1">
      <alignment horizontal="right" vertical="top" wrapText="1"/>
    </xf>
    <xf numFmtId="165" fontId="19" fillId="11" borderId="10" xfId="2" applyNumberFormat="1" applyFont="1" applyFill="1" applyBorder="1" applyAlignment="1" applyProtection="1">
      <alignment horizontal="right" vertical="top" wrapText="1"/>
    </xf>
    <xf numFmtId="165" fontId="19" fillId="10" borderId="70" xfId="2" applyNumberFormat="1" applyFont="1" applyFill="1" applyBorder="1" applyAlignment="1" applyProtection="1">
      <alignment horizontal="right" vertical="top" wrapText="1"/>
    </xf>
    <xf numFmtId="165" fontId="19" fillId="10" borderId="68" xfId="2" applyNumberFormat="1" applyFont="1" applyFill="1" applyBorder="1" applyAlignment="1" applyProtection="1">
      <alignment horizontal="right" vertical="top" wrapText="1"/>
    </xf>
    <xf numFmtId="165" fontId="19" fillId="10" borderId="40" xfId="2" applyNumberFormat="1" applyFont="1" applyFill="1" applyBorder="1" applyAlignment="1" applyProtection="1">
      <alignment horizontal="right" vertical="top" wrapText="1"/>
    </xf>
    <xf numFmtId="165" fontId="19" fillId="10" borderId="10" xfId="2" applyNumberFormat="1" applyFont="1" applyFill="1" applyBorder="1" applyAlignment="1" applyProtection="1">
      <alignment horizontal="right" vertical="top" wrapText="1"/>
    </xf>
    <xf numFmtId="165" fontId="19" fillId="14" borderId="70" xfId="2" applyNumberFormat="1" applyFont="1" applyFill="1" applyBorder="1" applyAlignment="1" applyProtection="1">
      <alignment horizontal="right" vertical="top" wrapText="1"/>
    </xf>
    <xf numFmtId="165" fontId="19" fillId="14" borderId="30" xfId="2" applyNumberFormat="1" applyFont="1" applyFill="1" applyBorder="1" applyAlignment="1" applyProtection="1">
      <alignment horizontal="right" vertical="top" wrapText="1"/>
    </xf>
    <xf numFmtId="165" fontId="19" fillId="14" borderId="72" xfId="2" applyNumberFormat="1" applyFont="1" applyFill="1" applyBorder="1" applyAlignment="1" applyProtection="1">
      <alignment horizontal="right" vertical="top" wrapText="1"/>
    </xf>
    <xf numFmtId="165" fontId="19" fillId="14" borderId="10" xfId="2" applyNumberFormat="1" applyFont="1" applyFill="1" applyBorder="1" applyAlignment="1" applyProtection="1">
      <alignment horizontal="right" vertical="top" wrapText="1"/>
    </xf>
    <xf numFmtId="165" fontId="19" fillId="15" borderId="70" xfId="2" applyNumberFormat="1" applyFont="1" applyFill="1" applyBorder="1" applyAlignment="1" applyProtection="1">
      <alignment horizontal="right" vertical="top" wrapText="1"/>
    </xf>
    <xf numFmtId="165" fontId="19" fillId="15" borderId="0" xfId="0" applyNumberFormat="1" applyFont="1" applyFill="1" applyAlignment="1" applyProtection="1">
      <alignment vertical="center"/>
    </xf>
    <xf numFmtId="165" fontId="24" fillId="0" borderId="10" xfId="2" applyNumberFormat="1" applyFont="1" applyFill="1" applyBorder="1" applyAlignment="1" applyProtection="1">
      <alignment horizontal="right" vertical="top" wrapText="1"/>
    </xf>
    <xf numFmtId="165" fontId="24" fillId="5" borderId="1" xfId="2" applyNumberFormat="1" applyFont="1" applyFill="1" applyBorder="1" applyAlignment="1" applyProtection="1">
      <alignment horizontal="right" vertical="top" wrapText="1"/>
    </xf>
    <xf numFmtId="165" fontId="24" fillId="5" borderId="4" xfId="2" applyNumberFormat="1" applyFont="1" applyFill="1" applyBorder="1" applyAlignment="1" applyProtection="1">
      <alignment horizontal="right" vertical="top" wrapText="1"/>
    </xf>
    <xf numFmtId="165" fontId="19" fillId="5" borderId="45" xfId="2" applyNumberFormat="1" applyFont="1" applyFill="1" applyBorder="1" applyAlignment="1" applyProtection="1">
      <alignment horizontal="right" vertical="top" wrapText="1"/>
    </xf>
    <xf numFmtId="165" fontId="24" fillId="5" borderId="7" xfId="2" applyNumberFormat="1" applyFont="1" applyFill="1" applyBorder="1" applyAlignment="1" applyProtection="1">
      <alignment horizontal="right" vertical="top" wrapText="1"/>
    </xf>
    <xf numFmtId="165" fontId="24" fillId="5" borderId="65" xfId="2" applyNumberFormat="1" applyFont="1" applyFill="1" applyBorder="1" applyAlignment="1" applyProtection="1">
      <alignment horizontal="right" vertical="top" wrapText="1"/>
    </xf>
    <xf numFmtId="165" fontId="24" fillId="5" borderId="59" xfId="2" applyNumberFormat="1" applyFont="1" applyFill="1" applyBorder="1" applyAlignment="1" applyProtection="1">
      <alignment horizontal="right" vertical="top" wrapText="1"/>
    </xf>
    <xf numFmtId="165" fontId="24" fillId="5" borderId="2" xfId="2" applyNumberFormat="1" applyFont="1" applyFill="1" applyBorder="1" applyAlignment="1" applyProtection="1">
      <alignment horizontal="right" vertical="top" wrapText="1"/>
    </xf>
    <xf numFmtId="165" fontId="24" fillId="5" borderId="50" xfId="2" applyNumberFormat="1" applyFont="1" applyFill="1" applyBorder="1" applyAlignment="1" applyProtection="1">
      <alignment horizontal="right" vertical="top" wrapText="1"/>
    </xf>
    <xf numFmtId="165" fontId="19" fillId="5" borderId="51" xfId="2" applyNumberFormat="1" applyFont="1" applyFill="1" applyBorder="1" applyAlignment="1" applyProtection="1">
      <alignment horizontal="right" vertical="top" wrapText="1"/>
    </xf>
    <xf numFmtId="165" fontId="19" fillId="5" borderId="48" xfId="2" applyNumberFormat="1" applyFont="1" applyFill="1" applyBorder="1" applyAlignment="1" applyProtection="1">
      <alignment horizontal="right" vertical="top" wrapText="1"/>
    </xf>
    <xf numFmtId="165" fontId="19" fillId="5" borderId="55" xfId="2" applyNumberFormat="1" applyFont="1" applyFill="1" applyBorder="1" applyAlignment="1" applyProtection="1">
      <alignment horizontal="right" vertical="top" wrapText="1"/>
    </xf>
    <xf numFmtId="165" fontId="19" fillId="5" borderId="53" xfId="2" applyNumberFormat="1" applyFont="1" applyFill="1" applyBorder="1" applyAlignment="1" applyProtection="1">
      <alignment horizontal="right" vertical="top" wrapText="1"/>
    </xf>
    <xf numFmtId="165" fontId="19" fillId="5" borderId="60" xfId="2" applyNumberFormat="1" applyFont="1" applyFill="1" applyBorder="1" applyAlignment="1" applyProtection="1">
      <alignment horizontal="right" vertical="top" wrapText="1"/>
    </xf>
    <xf numFmtId="165" fontId="19" fillId="5" borderId="49" xfId="2" applyNumberFormat="1" applyFont="1" applyFill="1" applyBorder="1" applyAlignment="1" applyProtection="1">
      <alignment horizontal="right" vertical="top" wrapText="1"/>
    </xf>
    <xf numFmtId="165" fontId="24" fillId="0" borderId="5" xfId="2" applyNumberFormat="1" applyFont="1" applyFill="1" applyBorder="1" applyAlignment="1" applyProtection="1">
      <alignment horizontal="right" vertical="top" wrapText="1"/>
    </xf>
    <xf numFmtId="165" fontId="24" fillId="0" borderId="36" xfId="2" applyNumberFormat="1" applyFont="1" applyFill="1" applyBorder="1" applyAlignment="1" applyProtection="1">
      <alignment horizontal="right" vertical="top" wrapText="1"/>
    </xf>
    <xf numFmtId="165" fontId="24" fillId="9" borderId="6" xfId="2" applyNumberFormat="1" applyFont="1" applyFill="1" applyBorder="1" applyAlignment="1" applyProtection="1">
      <alignment horizontal="right" vertical="top" wrapText="1"/>
    </xf>
    <xf numFmtId="165" fontId="24" fillId="12" borderId="69" xfId="2" applyNumberFormat="1" applyFont="1" applyFill="1" applyBorder="1" applyAlignment="1" applyProtection="1">
      <alignment horizontal="right" vertical="top" wrapText="1"/>
    </xf>
    <xf numFmtId="165" fontId="24" fillId="12" borderId="58" xfId="2" applyNumberFormat="1" applyFont="1" applyFill="1" applyBorder="1" applyAlignment="1" applyProtection="1">
      <alignment horizontal="right" vertical="top" wrapText="1"/>
    </xf>
    <xf numFmtId="165" fontId="24" fillId="12" borderId="6" xfId="2" applyNumberFormat="1" applyFont="1" applyFill="1" applyBorder="1" applyAlignment="1" applyProtection="1">
      <alignment horizontal="right" vertical="top" wrapText="1"/>
    </xf>
    <xf numFmtId="165" fontId="24" fillId="13" borderId="69" xfId="2" applyNumberFormat="1" applyFont="1" applyFill="1" applyBorder="1" applyAlignment="1" applyProtection="1">
      <alignment horizontal="right" vertical="top" wrapText="1"/>
    </xf>
    <xf numFmtId="165" fontId="24" fillId="13" borderId="58" xfId="2" applyNumberFormat="1" applyFont="1" applyFill="1" applyBorder="1" applyAlignment="1" applyProtection="1">
      <alignment horizontal="right" vertical="top" wrapText="1"/>
    </xf>
    <xf numFmtId="165" fontId="24" fillId="13" borderId="6" xfId="2" applyNumberFormat="1" applyFont="1" applyFill="1" applyBorder="1" applyAlignment="1" applyProtection="1">
      <alignment horizontal="right" vertical="top" wrapText="1"/>
    </xf>
    <xf numFmtId="165" fontId="24" fillId="11" borderId="69" xfId="2" applyNumberFormat="1" applyFont="1" applyFill="1" applyBorder="1" applyAlignment="1" applyProtection="1">
      <alignment horizontal="right" vertical="top" wrapText="1"/>
    </xf>
    <xf numFmtId="165" fontId="24" fillId="11" borderId="58" xfId="2" applyNumberFormat="1" applyFont="1" applyFill="1" applyBorder="1" applyAlignment="1" applyProtection="1">
      <alignment horizontal="right" vertical="top" wrapText="1"/>
    </xf>
    <xf numFmtId="165" fontId="24" fillId="11" borderId="6" xfId="2" applyNumberFormat="1" applyFont="1" applyFill="1" applyBorder="1" applyAlignment="1" applyProtection="1">
      <alignment horizontal="right" vertical="top" wrapText="1"/>
    </xf>
    <xf numFmtId="165" fontId="24" fillId="10" borderId="64" xfId="2" applyNumberFormat="1" applyFont="1" applyFill="1" applyBorder="1" applyAlignment="1" applyProtection="1">
      <alignment horizontal="right" vertical="top" wrapText="1"/>
    </xf>
    <xf numFmtId="165" fontId="24" fillId="10" borderId="43" xfId="2" applyNumberFormat="1" applyFont="1" applyFill="1" applyBorder="1" applyAlignment="1" applyProtection="1">
      <alignment horizontal="right" vertical="top" wrapText="1"/>
    </xf>
    <xf numFmtId="165" fontId="24" fillId="10" borderId="58" xfId="2" applyNumberFormat="1" applyFont="1" applyFill="1" applyBorder="1" applyAlignment="1" applyProtection="1">
      <alignment horizontal="right" vertical="top" wrapText="1"/>
    </xf>
    <xf numFmtId="165" fontId="24" fillId="15" borderId="2" xfId="2" applyNumberFormat="1" applyFont="1" applyFill="1" applyBorder="1" applyAlignment="1" applyProtection="1">
      <alignment horizontal="right" vertical="top" wrapText="1"/>
    </xf>
    <xf numFmtId="165" fontId="24" fillId="15" borderId="6" xfId="2" applyNumberFormat="1" applyFont="1" applyFill="1" applyBorder="1" applyAlignment="1" applyProtection="1">
      <alignment horizontal="right" vertical="top" wrapText="1"/>
    </xf>
    <xf numFmtId="165" fontId="19" fillId="9" borderId="55" xfId="2" applyNumberFormat="1" applyFont="1" applyFill="1" applyBorder="1" applyAlignment="1" applyProtection="1">
      <alignment horizontal="right" vertical="top" wrapText="1"/>
    </xf>
    <xf numFmtId="165" fontId="19" fillId="12" borderId="60" xfId="2" applyNumberFormat="1" applyFont="1" applyFill="1" applyBorder="1" applyAlignment="1" applyProtection="1">
      <alignment horizontal="right" vertical="top" wrapText="1"/>
    </xf>
    <xf numFmtId="165" fontId="19" fillId="12" borderId="55" xfId="2" applyNumberFormat="1" applyFont="1" applyFill="1" applyBorder="1" applyAlignment="1" applyProtection="1">
      <alignment horizontal="right" vertical="top" wrapText="1"/>
    </xf>
    <xf numFmtId="165" fontId="19" fillId="13" borderId="60" xfId="2" applyNumberFormat="1" applyFont="1" applyFill="1" applyBorder="1" applyAlignment="1" applyProtection="1">
      <alignment horizontal="right" vertical="top" wrapText="1"/>
    </xf>
    <xf numFmtId="165" fontId="19" fillId="13" borderId="55" xfId="2" applyNumberFormat="1" applyFont="1" applyFill="1" applyBorder="1" applyAlignment="1" applyProtection="1">
      <alignment horizontal="right" vertical="top" wrapText="1"/>
    </xf>
    <xf numFmtId="165" fontId="19" fillId="11" borderId="60" xfId="2" applyNumberFormat="1" applyFont="1" applyFill="1" applyBorder="1" applyAlignment="1" applyProtection="1">
      <alignment horizontal="right" vertical="top" wrapText="1"/>
    </xf>
    <xf numFmtId="165" fontId="19" fillId="11" borderId="55" xfId="2" applyNumberFormat="1" applyFont="1" applyFill="1" applyBorder="1" applyAlignment="1" applyProtection="1">
      <alignment horizontal="right" vertical="top" wrapText="1"/>
    </xf>
    <xf numFmtId="165" fontId="19" fillId="10" borderId="63" xfId="2" applyNumberFormat="1" applyFont="1" applyFill="1" applyBorder="1" applyAlignment="1" applyProtection="1">
      <alignment horizontal="right" vertical="top" wrapText="1"/>
    </xf>
    <xf numFmtId="165" fontId="19" fillId="10" borderId="60" xfId="2" applyNumberFormat="1" applyFont="1" applyFill="1" applyBorder="1" applyAlignment="1" applyProtection="1">
      <alignment horizontal="right" vertical="top" wrapText="1"/>
    </xf>
    <xf numFmtId="165" fontId="19" fillId="15" borderId="49" xfId="2" applyNumberFormat="1" applyFont="1" applyFill="1" applyBorder="1" applyAlignment="1" applyProtection="1">
      <alignment horizontal="right" vertical="top" wrapText="1"/>
    </xf>
    <xf numFmtId="165" fontId="19" fillId="15" borderId="55" xfId="2" applyNumberFormat="1" applyFont="1" applyFill="1" applyBorder="1" applyAlignment="1" applyProtection="1">
      <alignment horizontal="right" vertical="top" wrapText="1"/>
    </xf>
    <xf numFmtId="165" fontId="19" fillId="10" borderId="49" xfId="2" applyNumberFormat="1" applyFont="1" applyFill="1" applyBorder="1" applyAlignment="1" applyProtection="1">
      <alignment horizontal="right" vertical="top" wrapText="1"/>
    </xf>
    <xf numFmtId="165" fontId="19" fillId="10" borderId="55" xfId="2" applyNumberFormat="1" applyFont="1" applyFill="1" applyBorder="1" applyAlignment="1" applyProtection="1">
      <alignment horizontal="right" vertical="top" wrapText="1"/>
    </xf>
    <xf numFmtId="165" fontId="19" fillId="15" borderId="53" xfId="2" applyNumberFormat="1" applyFont="1" applyFill="1" applyBorder="1" applyAlignment="1" applyProtection="1">
      <alignment horizontal="right" vertical="top" wrapText="1"/>
    </xf>
    <xf numFmtId="165" fontId="19" fillId="12" borderId="72" xfId="2" applyNumberFormat="1" applyFont="1" applyFill="1" applyBorder="1" applyAlignment="1" applyProtection="1">
      <alignment horizontal="right" vertical="top" wrapText="1"/>
    </xf>
    <xf numFmtId="165" fontId="24" fillId="4" borderId="4" xfId="2" applyNumberFormat="1" applyFont="1" applyFill="1" applyBorder="1" applyAlignment="1" applyProtection="1">
      <alignment horizontal="right" vertical="top" wrapText="1"/>
    </xf>
    <xf numFmtId="165" fontId="24" fillId="4" borderId="7" xfId="2" applyNumberFormat="1" applyFont="1" applyFill="1" applyBorder="1" applyAlignment="1" applyProtection="1">
      <alignment horizontal="right" vertical="top" wrapText="1"/>
    </xf>
    <xf numFmtId="165" fontId="24" fillId="4" borderId="65" xfId="2" applyNumberFormat="1" applyFont="1" applyFill="1" applyBorder="1" applyAlignment="1" applyProtection="1">
      <alignment horizontal="right" vertical="top" wrapText="1"/>
    </xf>
    <xf numFmtId="165" fontId="24" fillId="4" borderId="59" xfId="2" applyNumberFormat="1" applyFont="1" applyFill="1" applyBorder="1" applyAlignment="1" applyProtection="1">
      <alignment horizontal="right" vertical="top" wrapText="1"/>
    </xf>
    <xf numFmtId="165" fontId="24" fillId="4" borderId="2" xfId="2" applyNumberFormat="1" applyFont="1" applyFill="1" applyBorder="1" applyAlignment="1" applyProtection="1">
      <alignment horizontal="right" vertical="top" wrapText="1"/>
    </xf>
    <xf numFmtId="165" fontId="19" fillId="4" borderId="48" xfId="2" applyNumberFormat="1" applyFont="1" applyFill="1" applyBorder="1" applyAlignment="1" applyProtection="1">
      <alignment horizontal="right" vertical="top" wrapText="1"/>
    </xf>
    <xf numFmtId="165" fontId="19" fillId="4" borderId="46" xfId="2" applyNumberFormat="1" applyFont="1" applyFill="1" applyBorder="1" applyAlignment="1" applyProtection="1">
      <alignment horizontal="right" vertical="top" wrapText="1"/>
    </xf>
    <xf numFmtId="165" fontId="19" fillId="4" borderId="55" xfId="2" applyNumberFormat="1" applyFont="1" applyFill="1" applyBorder="1" applyAlignment="1" applyProtection="1">
      <alignment horizontal="right" vertical="top" wrapText="1"/>
    </xf>
    <xf numFmtId="165" fontId="19" fillId="4" borderId="53" xfId="2" applyNumberFormat="1" applyFont="1" applyFill="1" applyBorder="1" applyAlignment="1" applyProtection="1">
      <alignment horizontal="right" vertical="top" wrapText="1"/>
    </xf>
    <xf numFmtId="165" fontId="19" fillId="4" borderId="60" xfId="2" applyNumberFormat="1" applyFont="1" applyFill="1" applyBorder="1" applyAlignment="1" applyProtection="1">
      <alignment horizontal="right" vertical="top" wrapText="1"/>
    </xf>
    <xf numFmtId="165" fontId="19" fillId="4" borderId="49" xfId="2" applyNumberFormat="1" applyFont="1" applyFill="1" applyBorder="1" applyAlignment="1" applyProtection="1">
      <alignment horizontal="right" vertical="top" wrapText="1"/>
    </xf>
    <xf numFmtId="165" fontId="24" fillId="2" borderId="4" xfId="2" applyNumberFormat="1" applyFont="1" applyFill="1" applyBorder="1" applyAlignment="1" applyProtection="1">
      <alignment horizontal="right" vertical="top" wrapText="1"/>
    </xf>
    <xf numFmtId="165" fontId="24" fillId="8" borderId="2" xfId="2" applyNumberFormat="1" applyFont="1" applyFill="1" applyBorder="1" applyAlignment="1" applyProtection="1">
      <alignment horizontal="right" vertical="top" wrapText="1"/>
    </xf>
    <xf numFmtId="165" fontId="24" fillId="12" borderId="59" xfId="2" applyNumberFormat="1" applyFont="1" applyFill="1" applyBorder="1" applyAlignment="1" applyProtection="1">
      <alignment horizontal="right" vertical="top" wrapText="1"/>
    </xf>
    <xf numFmtId="165" fontId="24" fillId="13" borderId="59" xfId="2" applyNumberFormat="1" applyFont="1" applyFill="1" applyBorder="1" applyAlignment="1" applyProtection="1">
      <alignment horizontal="right" vertical="top" wrapText="1"/>
    </xf>
    <xf numFmtId="165" fontId="19" fillId="2" borderId="48" xfId="2" applyNumberFormat="1" applyFont="1" applyFill="1" applyBorder="1" applyAlignment="1" applyProtection="1">
      <alignment horizontal="right" vertical="top" wrapText="1"/>
    </xf>
    <xf numFmtId="165" fontId="19" fillId="8" borderId="49" xfId="2" applyNumberFormat="1" applyFont="1" applyFill="1" applyBorder="1" applyAlignment="1" applyProtection="1">
      <alignment horizontal="right" vertical="top" wrapText="1"/>
    </xf>
    <xf numFmtId="165" fontId="19" fillId="2" borderId="37" xfId="2" applyNumberFormat="1" applyFont="1" applyFill="1" applyBorder="1" applyAlignment="1" applyProtection="1">
      <alignment horizontal="right" vertical="top" wrapText="1"/>
    </xf>
    <xf numFmtId="165" fontId="19" fillId="8" borderId="31" xfId="2" applyNumberFormat="1" applyFont="1" applyFill="1" applyBorder="1" applyAlignment="1" applyProtection="1">
      <alignment horizontal="right" vertical="top" wrapText="1"/>
    </xf>
    <xf numFmtId="165" fontId="19" fillId="13" borderId="72" xfId="2" applyNumberFormat="1" applyFont="1" applyFill="1" applyBorder="1" applyAlignment="1" applyProtection="1">
      <alignment horizontal="right" vertical="top" wrapText="1"/>
    </xf>
    <xf numFmtId="165" fontId="19" fillId="15" borderId="68" xfId="2" applyNumberFormat="1" applyFont="1" applyFill="1" applyBorder="1" applyAlignment="1" applyProtection="1">
      <alignment horizontal="right" vertical="top" wrapText="1"/>
    </xf>
    <xf numFmtId="165" fontId="24" fillId="2" borderId="36" xfId="2" applyNumberFormat="1" applyFont="1" applyFill="1" applyBorder="1" applyAlignment="1" applyProtection="1">
      <alignment horizontal="right" vertical="top" wrapText="1"/>
    </xf>
    <xf numFmtId="165" fontId="19" fillId="2" borderId="63" xfId="2" applyNumberFormat="1" applyFont="1" applyFill="1" applyBorder="1" applyAlignment="1" applyProtection="1">
      <alignment horizontal="right" vertical="top" wrapText="1"/>
    </xf>
    <xf numFmtId="165" fontId="24" fillId="2" borderId="5" xfId="2" applyNumberFormat="1" applyFont="1" applyFill="1" applyBorder="1" applyAlignment="1" applyProtection="1">
      <alignment horizontal="right" vertical="top" wrapText="1"/>
    </xf>
    <xf numFmtId="165" fontId="24" fillId="8" borderId="5" xfId="2" applyNumberFormat="1" applyFont="1" applyFill="1" applyBorder="1" applyAlignment="1" applyProtection="1">
      <alignment horizontal="right" vertical="top" wrapText="1"/>
    </xf>
    <xf numFmtId="165" fontId="24" fillId="9" borderId="5" xfId="2" applyNumberFormat="1" applyFont="1" applyFill="1" applyBorder="1" applyAlignment="1" applyProtection="1">
      <alignment horizontal="right" vertical="top" wrapText="1"/>
    </xf>
    <xf numFmtId="165" fontId="24" fillId="7" borderId="11" xfId="2" applyNumberFormat="1" applyFont="1" applyFill="1" applyBorder="1" applyAlignment="1" applyProtection="1">
      <alignment horizontal="right" vertical="top" wrapText="1"/>
    </xf>
    <xf numFmtId="165" fontId="24" fillId="7" borderId="5" xfId="2" applyNumberFormat="1" applyFont="1" applyFill="1" applyBorder="1" applyAlignment="1" applyProtection="1">
      <alignment horizontal="right" vertical="top" wrapText="1"/>
    </xf>
    <xf numFmtId="165" fontId="24" fillId="4" borderId="3" xfId="2" applyNumberFormat="1" applyFont="1" applyFill="1" applyBorder="1" applyAlignment="1" applyProtection="1">
      <alignment horizontal="right" vertical="top" wrapText="1"/>
    </xf>
    <xf numFmtId="165" fontId="24" fillId="4" borderId="11" xfId="2" applyNumberFormat="1" applyFont="1" applyFill="1" applyBorder="1" applyAlignment="1" applyProtection="1">
      <alignment horizontal="right" vertical="top" wrapText="1"/>
    </xf>
    <xf numFmtId="165" fontId="24" fillId="6" borderId="11" xfId="2" applyNumberFormat="1" applyFont="1" applyFill="1" applyBorder="1" applyAlignment="1" applyProtection="1">
      <alignment horizontal="right" vertical="top" wrapText="1"/>
    </xf>
    <xf numFmtId="165" fontId="24" fillId="6" borderId="5" xfId="2" applyNumberFormat="1" applyFont="1" applyFill="1" applyBorder="1" applyAlignment="1" applyProtection="1">
      <alignment horizontal="right" vertical="top" wrapText="1"/>
    </xf>
    <xf numFmtId="165" fontId="24" fillId="12" borderId="11" xfId="2" applyNumberFormat="1" applyFont="1" applyFill="1" applyBorder="1" applyAlignment="1" applyProtection="1">
      <alignment horizontal="right" vertical="top" wrapText="1"/>
    </xf>
    <xf numFmtId="165" fontId="24" fillId="12" borderId="67" xfId="2" applyNumberFormat="1" applyFont="1" applyFill="1" applyBorder="1" applyAlignment="1" applyProtection="1">
      <alignment horizontal="right" vertical="top" wrapText="1"/>
    </xf>
    <xf numFmtId="165" fontId="24" fillId="12" borderId="41" xfId="2" applyNumberFormat="1" applyFont="1" applyFill="1" applyBorder="1" applyAlignment="1" applyProtection="1">
      <alignment horizontal="right" vertical="top" wrapText="1"/>
    </xf>
    <xf numFmtId="165" fontId="24" fillId="12" borderId="5" xfId="2" applyNumberFormat="1" applyFont="1" applyFill="1" applyBorder="1" applyAlignment="1" applyProtection="1">
      <alignment horizontal="right" vertical="top" wrapText="1"/>
    </xf>
    <xf numFmtId="165" fontId="24" fillId="13" borderId="39" xfId="2" applyNumberFormat="1" applyFont="1" applyFill="1" applyBorder="1" applyAlignment="1" applyProtection="1">
      <alignment horizontal="right" vertical="top" wrapText="1"/>
    </xf>
    <xf numFmtId="165" fontId="24" fillId="13" borderId="67" xfId="2" applyNumberFormat="1" applyFont="1" applyFill="1" applyBorder="1" applyAlignment="1" applyProtection="1">
      <alignment horizontal="right" vertical="top" wrapText="1"/>
    </xf>
    <xf numFmtId="165" fontId="24" fillId="13" borderId="73" xfId="2" applyNumberFormat="1" applyFont="1" applyFill="1" applyBorder="1" applyAlignment="1" applyProtection="1">
      <alignment horizontal="right" vertical="top" wrapText="1"/>
    </xf>
    <xf numFmtId="165" fontId="24" fillId="13" borderId="5" xfId="2" applyNumberFormat="1" applyFont="1" applyFill="1" applyBorder="1" applyAlignment="1" applyProtection="1">
      <alignment horizontal="right" vertical="top" wrapText="1"/>
    </xf>
    <xf numFmtId="165" fontId="24" fillId="11" borderId="39" xfId="2" applyNumberFormat="1" applyFont="1" applyFill="1" applyBorder="1" applyAlignment="1" applyProtection="1">
      <alignment horizontal="right" vertical="top" wrapText="1"/>
    </xf>
    <xf numFmtId="165" fontId="24" fillId="11" borderId="67" xfId="2" applyNumberFormat="1" applyFont="1" applyFill="1" applyBorder="1" applyAlignment="1" applyProtection="1">
      <alignment horizontal="right" vertical="top" wrapText="1"/>
    </xf>
    <xf numFmtId="165" fontId="24" fillId="11" borderId="41" xfId="2" applyNumberFormat="1" applyFont="1" applyFill="1" applyBorder="1" applyAlignment="1" applyProtection="1">
      <alignment horizontal="right" vertical="top" wrapText="1"/>
    </xf>
    <xf numFmtId="165" fontId="24" fillId="11" borderId="5" xfId="2" applyNumberFormat="1" applyFont="1" applyFill="1" applyBorder="1" applyAlignment="1" applyProtection="1">
      <alignment horizontal="right" vertical="top" wrapText="1"/>
    </xf>
    <xf numFmtId="165" fontId="24" fillId="10" borderId="71" xfId="2" applyNumberFormat="1" applyFont="1" applyFill="1" applyBorder="1" applyAlignment="1" applyProtection="1">
      <alignment horizontal="right" vertical="top" wrapText="1"/>
    </xf>
    <xf numFmtId="165" fontId="24" fillId="10" borderId="67" xfId="2" applyNumberFormat="1" applyFont="1" applyFill="1" applyBorder="1" applyAlignment="1" applyProtection="1">
      <alignment horizontal="right" vertical="top" wrapText="1"/>
    </xf>
    <xf numFmtId="165" fontId="24" fillId="10" borderId="41" xfId="2" applyNumberFormat="1" applyFont="1" applyFill="1" applyBorder="1" applyAlignment="1" applyProtection="1">
      <alignment horizontal="right" vertical="top" wrapText="1"/>
    </xf>
    <xf numFmtId="165" fontId="24" fillId="10" borderId="5" xfId="2" applyNumberFormat="1" applyFont="1" applyFill="1" applyBorder="1" applyAlignment="1" applyProtection="1">
      <alignment horizontal="right" vertical="top" wrapText="1"/>
    </xf>
    <xf numFmtId="165" fontId="24" fillId="14" borderId="71" xfId="2" applyNumberFormat="1" applyFont="1" applyFill="1" applyBorder="1" applyAlignment="1" applyProtection="1">
      <alignment horizontal="right" vertical="top" wrapText="1"/>
    </xf>
    <xf numFmtId="165" fontId="24" fillId="14" borderId="35" xfId="2" applyNumberFormat="1" applyFont="1" applyFill="1" applyBorder="1" applyAlignment="1" applyProtection="1">
      <alignment horizontal="right" vertical="top" wrapText="1"/>
    </xf>
    <xf numFmtId="165" fontId="24" fillId="14" borderId="5" xfId="2" applyNumberFormat="1" applyFont="1" applyFill="1" applyBorder="1" applyAlignment="1" applyProtection="1">
      <alignment horizontal="right" vertical="top" wrapText="1"/>
    </xf>
    <xf numFmtId="165" fontId="24" fillId="15" borderId="39" xfId="2" applyNumberFormat="1" applyFont="1" applyFill="1" applyBorder="1" applyAlignment="1" applyProtection="1">
      <alignment horizontal="right" vertical="top" wrapText="1"/>
    </xf>
    <xf numFmtId="165" fontId="24" fillId="15" borderId="5" xfId="2" applyNumberFormat="1" applyFont="1" applyFill="1" applyBorder="1" applyAlignment="1" applyProtection="1">
      <alignment horizontal="right" vertical="top" wrapText="1"/>
    </xf>
    <xf numFmtId="165" fontId="19" fillId="4" borderId="31" xfId="2" applyNumberFormat="1" applyFont="1" applyFill="1" applyBorder="1" applyAlignment="1" applyProtection="1">
      <alignment horizontal="right" vertical="top" wrapText="1"/>
    </xf>
    <xf numFmtId="165" fontId="19" fillId="15" borderId="40" xfId="2" applyNumberFormat="1" applyFont="1" applyFill="1" applyBorder="1" applyAlignment="1" applyProtection="1">
      <alignment horizontal="right" vertical="top" wrapText="1"/>
    </xf>
    <xf numFmtId="165" fontId="19" fillId="17" borderId="45" xfId="2" applyNumberFormat="1" applyFont="1" applyFill="1" applyBorder="1" applyAlignment="1" applyProtection="1">
      <alignment horizontal="right" vertical="top" wrapText="1"/>
    </xf>
    <xf numFmtId="165" fontId="25" fillId="5" borderId="11" xfId="2" applyNumberFormat="1" applyFont="1" applyFill="1" applyBorder="1" applyAlignment="1" applyProtection="1">
      <alignment horizontal="right" vertical="top" wrapText="1"/>
    </xf>
    <xf numFmtId="165" fontId="27" fillId="5" borderId="1" xfId="2" applyNumberFormat="1" applyFont="1" applyFill="1" applyBorder="1" applyAlignment="1" applyProtection="1">
      <alignment horizontal="right" vertical="top" wrapText="1"/>
    </xf>
    <xf numFmtId="165" fontId="27" fillId="5" borderId="62" xfId="2" applyNumberFormat="1" applyFont="1" applyFill="1" applyBorder="1" applyAlignment="1" applyProtection="1">
      <alignment horizontal="right" vertical="top" wrapText="1"/>
    </xf>
    <xf numFmtId="0" fontId="21" fillId="0" borderId="76" xfId="0" applyFont="1" applyBorder="1" applyAlignment="1">
      <alignment horizontal="center" vertical="top" wrapText="1"/>
    </xf>
    <xf numFmtId="0" fontId="21" fillId="0" borderId="75" xfId="0" applyFont="1" applyBorder="1" applyAlignment="1">
      <alignment horizontal="center" vertical="top" wrapText="1"/>
    </xf>
    <xf numFmtId="0" fontId="17" fillId="18" borderId="10" xfId="0" applyFont="1" applyFill="1" applyBorder="1" applyAlignment="1" applyProtection="1">
      <alignment horizontal="left" vertical="top" wrapText="1"/>
    </xf>
    <xf numFmtId="171" fontId="24" fillId="18" borderId="2" xfId="2" applyNumberFormat="1" applyFont="1" applyFill="1" applyBorder="1" applyAlignment="1" applyProtection="1">
      <alignment horizontal="right" vertical="top" wrapText="1"/>
    </xf>
    <xf numFmtId="171" fontId="24" fillId="18" borderId="1" xfId="2" applyNumberFormat="1" applyFont="1" applyFill="1" applyBorder="1" applyAlignment="1" applyProtection="1">
      <alignment horizontal="right" vertical="top" wrapText="1"/>
    </xf>
    <xf numFmtId="171" fontId="24" fillId="18" borderId="4" xfId="2" applyNumberFormat="1" applyFont="1" applyFill="1" applyBorder="1" applyAlignment="1" applyProtection="1">
      <alignment horizontal="right" vertical="top" wrapText="1"/>
    </xf>
    <xf numFmtId="0" fontId="20" fillId="18" borderId="1" xfId="0" applyFont="1" applyFill="1" applyBorder="1" applyAlignment="1">
      <alignment vertical="top" wrapText="1"/>
    </xf>
    <xf numFmtId="171" fontId="19" fillId="18" borderId="31" xfId="2" applyNumberFormat="1" applyFont="1" applyFill="1" applyBorder="1" applyAlignment="1" applyProtection="1">
      <alignment horizontal="right" vertical="top" wrapText="1"/>
    </xf>
    <xf numFmtId="0" fontId="15" fillId="18" borderId="8" xfId="0" applyFont="1" applyFill="1" applyBorder="1" applyAlignment="1">
      <alignment vertical="top" wrapText="1"/>
    </xf>
    <xf numFmtId="165" fontId="24" fillId="3" borderId="1" xfId="2" applyNumberFormat="1" applyFont="1" applyFill="1" applyBorder="1" applyAlignment="1" applyProtection="1">
      <alignment horizontal="right" vertical="top" wrapText="1"/>
    </xf>
    <xf numFmtId="165" fontId="24" fillId="3" borderId="4" xfId="2" applyNumberFormat="1" applyFont="1" applyFill="1" applyBorder="1" applyAlignment="1" applyProtection="1">
      <alignment horizontal="right" vertical="top" wrapText="1"/>
    </xf>
    <xf numFmtId="165" fontId="19" fillId="3" borderId="48" xfId="2" applyNumberFormat="1" applyFont="1" applyFill="1" applyBorder="1" applyAlignment="1" applyProtection="1">
      <alignment horizontal="right" vertical="top" wrapText="1"/>
    </xf>
    <xf numFmtId="165" fontId="19" fillId="3" borderId="10" xfId="2" applyNumberFormat="1" applyFont="1" applyFill="1" applyBorder="1" applyAlignment="1" applyProtection="1">
      <alignment horizontal="right" vertical="top" wrapText="1"/>
    </xf>
    <xf numFmtId="165" fontId="19" fillId="3" borderId="37" xfId="2" applyNumberFormat="1" applyFont="1" applyFill="1" applyBorder="1" applyAlignment="1" applyProtection="1">
      <alignment horizontal="right" vertical="top" wrapText="1"/>
    </xf>
    <xf numFmtId="2" fontId="24" fillId="18" borderId="1" xfId="2" applyNumberFormat="1" applyFont="1" applyFill="1" applyBorder="1" applyAlignment="1" applyProtection="1">
      <alignment horizontal="right" vertical="top" wrapText="1"/>
    </xf>
    <xf numFmtId="2" fontId="24" fillId="18" borderId="4" xfId="2" applyNumberFormat="1" applyFont="1" applyFill="1" applyBorder="1" applyAlignment="1" applyProtection="1">
      <alignment horizontal="right" vertical="top" wrapText="1"/>
    </xf>
    <xf numFmtId="2" fontId="19" fillId="18" borderId="10" xfId="2" applyNumberFormat="1" applyFont="1" applyFill="1" applyBorder="1" applyAlignment="1" applyProtection="1">
      <alignment horizontal="right" vertical="top" wrapText="1"/>
    </xf>
    <xf numFmtId="2" fontId="19" fillId="18" borderId="37" xfId="2" applyNumberFormat="1" applyFont="1" applyFill="1" applyBorder="1" applyAlignment="1" applyProtection="1">
      <alignment horizontal="right" vertical="top" wrapText="1"/>
    </xf>
    <xf numFmtId="165" fontId="25" fillId="5" borderId="5" xfId="2" applyNumberFormat="1" applyFont="1" applyFill="1" applyBorder="1" applyAlignment="1" applyProtection="1">
      <alignment horizontal="right" vertical="top" wrapText="1"/>
    </xf>
    <xf numFmtId="165" fontId="25" fillId="5" borderId="16" xfId="2" applyNumberFormat="1" applyFont="1" applyFill="1" applyBorder="1" applyAlignment="1" applyProtection="1">
      <alignment horizontal="right" vertical="top" wrapText="1"/>
    </xf>
    <xf numFmtId="165" fontId="27" fillId="5" borderId="37" xfId="2" applyNumberFormat="1" applyFont="1" applyFill="1" applyBorder="1" applyAlignment="1" applyProtection="1">
      <alignment horizontal="right" vertical="top" wrapText="1"/>
    </xf>
    <xf numFmtId="0" fontId="18" fillId="5" borderId="1" xfId="0" applyNumberFormat="1" applyFont="1" applyFill="1" applyBorder="1" applyAlignment="1" applyProtection="1">
      <alignment horizontal="left" vertical="center" wrapText="1"/>
    </xf>
    <xf numFmtId="165" fontId="19" fillId="5" borderId="1" xfId="2" applyNumberFormat="1" applyFont="1" applyFill="1" applyBorder="1" applyAlignment="1" applyProtection="1">
      <alignment horizontal="right" vertical="top" wrapText="1"/>
    </xf>
    <xf numFmtId="0" fontId="18" fillId="5" borderId="1" xfId="0" applyNumberFormat="1" applyFont="1" applyFill="1" applyBorder="1" applyAlignment="1" applyProtection="1">
      <alignment horizontal="left" vertical="top" wrapText="1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7" fillId="3" borderId="0" xfId="0" applyFont="1" applyFill="1" applyAlignment="1" applyProtection="1">
      <alignment horizontal="left" vertical="center" wrapText="1"/>
    </xf>
    <xf numFmtId="0" fontId="17" fillId="0" borderId="10" xfId="0" applyNumberFormat="1" applyFont="1" applyFill="1" applyBorder="1" applyAlignment="1" applyProtection="1">
      <alignment horizontal="center" vertical="top" wrapText="1"/>
    </xf>
    <xf numFmtId="0" fontId="17" fillId="0" borderId="8" xfId="0" applyNumberFormat="1" applyFont="1" applyFill="1" applyBorder="1" applyAlignment="1" applyProtection="1">
      <alignment horizontal="center" vertical="top" wrapText="1"/>
    </xf>
    <xf numFmtId="0" fontId="17" fillId="0" borderId="5" xfId="0" applyNumberFormat="1" applyFont="1" applyFill="1" applyBorder="1" applyAlignment="1" applyProtection="1">
      <alignment horizontal="center" vertical="top" wrapText="1"/>
    </xf>
    <xf numFmtId="0" fontId="17" fillId="0" borderId="10" xfId="0" applyNumberFormat="1" applyFont="1" applyFill="1" applyBorder="1" applyAlignment="1" applyProtection="1">
      <alignment horizontal="center" vertical="center" wrapText="1"/>
    </xf>
    <xf numFmtId="0" fontId="17" fillId="0" borderId="8" xfId="0" applyNumberFormat="1" applyFont="1" applyFill="1" applyBorder="1" applyAlignment="1" applyProtection="1">
      <alignment horizontal="center" vertical="center" wrapText="1"/>
    </xf>
    <xf numFmtId="0" fontId="17" fillId="0" borderId="5" xfId="0" applyNumberFormat="1" applyFont="1" applyFill="1" applyBorder="1" applyAlignment="1" applyProtection="1">
      <alignment horizontal="center" vertical="center" wrapText="1"/>
    </xf>
    <xf numFmtId="0" fontId="18" fillId="0" borderId="10" xfId="0" applyNumberFormat="1" applyFont="1" applyFill="1" applyBorder="1" applyAlignment="1" applyProtection="1">
      <alignment horizontal="center" vertical="top"/>
    </xf>
    <xf numFmtId="0" fontId="18" fillId="0" borderId="8" xfId="0" applyNumberFormat="1" applyFont="1" applyFill="1" applyBorder="1" applyAlignment="1" applyProtection="1">
      <alignment horizontal="center" vertical="top"/>
    </xf>
    <xf numFmtId="2" fontId="17" fillId="0" borderId="19" xfId="0" applyNumberFormat="1" applyFont="1" applyFill="1" applyBorder="1" applyAlignment="1" applyProtection="1">
      <alignment horizontal="center" vertical="top" wrapText="1"/>
    </xf>
    <xf numFmtId="2" fontId="17" fillId="0" borderId="28" xfId="0" applyNumberFormat="1" applyFont="1" applyFill="1" applyBorder="1" applyAlignment="1" applyProtection="1">
      <alignment horizontal="center" vertical="top" wrapText="1"/>
    </xf>
    <xf numFmtId="0" fontId="18" fillId="5" borderId="19" xfId="0" applyNumberFormat="1" applyFont="1" applyFill="1" applyBorder="1" applyAlignment="1" applyProtection="1">
      <alignment horizontal="center" vertical="top" wrapText="1"/>
    </xf>
    <xf numFmtId="0" fontId="18" fillId="5" borderId="28" xfId="0" applyNumberFormat="1" applyFont="1" applyFill="1" applyBorder="1" applyAlignment="1" applyProtection="1">
      <alignment horizontal="center" vertical="top" wrapText="1"/>
    </xf>
    <xf numFmtId="0" fontId="25" fillId="6" borderId="27" xfId="0" applyNumberFormat="1" applyFont="1" applyFill="1" applyBorder="1" applyAlignment="1" applyProtection="1">
      <alignment horizontal="center" vertical="top"/>
    </xf>
    <xf numFmtId="0" fontId="25" fillId="6" borderId="7" xfId="0" applyNumberFormat="1" applyFont="1" applyFill="1" applyBorder="1" applyAlignment="1" applyProtection="1">
      <alignment horizontal="center" vertical="top"/>
    </xf>
    <xf numFmtId="0" fontId="25" fillId="6" borderId="52" xfId="0" applyNumberFormat="1" applyFont="1" applyFill="1" applyBorder="1" applyAlignment="1" applyProtection="1">
      <alignment horizontal="center" vertical="top"/>
    </xf>
    <xf numFmtId="0" fontId="17" fillId="5" borderId="1" xfId="0" applyNumberFormat="1" applyFont="1" applyFill="1" applyBorder="1" applyAlignment="1" applyProtection="1">
      <alignment horizontal="left" vertical="center" wrapText="1"/>
    </xf>
    <xf numFmtId="2" fontId="17" fillId="0" borderId="31" xfId="0" applyNumberFormat="1" applyFont="1" applyFill="1" applyBorder="1" applyAlignment="1" applyProtection="1">
      <alignment horizontal="center" vertical="top" wrapText="1"/>
    </xf>
    <xf numFmtId="2" fontId="17" fillId="0" borderId="15" xfId="0" applyNumberFormat="1" applyFont="1" applyFill="1" applyBorder="1" applyAlignment="1" applyProtection="1">
      <alignment horizontal="center" vertical="top" wrapText="1"/>
    </xf>
    <xf numFmtId="0" fontId="17" fillId="0" borderId="19" xfId="0" applyNumberFormat="1" applyFont="1" applyFill="1" applyBorder="1" applyAlignment="1" applyProtection="1">
      <alignment horizontal="center" vertical="top" wrapText="1"/>
    </xf>
    <xf numFmtId="0" fontId="17" fillId="0" borderId="28" xfId="0" applyNumberFormat="1" applyFont="1" applyFill="1" applyBorder="1" applyAlignment="1" applyProtection="1">
      <alignment horizontal="center" vertical="top" wrapText="1"/>
    </xf>
    <xf numFmtId="0" fontId="18" fillId="0" borderId="10" xfId="0" applyNumberFormat="1" applyFont="1" applyFill="1" applyBorder="1" applyAlignment="1" applyProtection="1">
      <alignment horizontal="left" vertical="top" wrapText="1"/>
    </xf>
    <xf numFmtId="0" fontId="18" fillId="0" borderId="8" xfId="0" applyNumberFormat="1" applyFont="1" applyFill="1" applyBorder="1" applyAlignment="1" applyProtection="1">
      <alignment horizontal="left" vertical="top" wrapText="1"/>
    </xf>
    <xf numFmtId="0" fontId="17" fillId="5" borderId="10" xfId="0" applyNumberFormat="1" applyFont="1" applyFill="1" applyBorder="1" applyAlignment="1" applyProtection="1">
      <alignment horizontal="left" vertical="top" wrapText="1"/>
    </xf>
    <xf numFmtId="0" fontId="17" fillId="5" borderId="8" xfId="0" applyNumberFormat="1" applyFont="1" applyFill="1" applyBorder="1" applyAlignment="1" applyProtection="1">
      <alignment horizontal="left" vertical="top" wrapText="1"/>
    </xf>
    <xf numFmtId="0" fontId="18" fillId="5" borderId="10" xfId="0" applyNumberFormat="1" applyFont="1" applyFill="1" applyBorder="1" applyAlignment="1" applyProtection="1">
      <alignment horizontal="left" vertical="top" wrapText="1"/>
    </xf>
    <xf numFmtId="0" fontId="18" fillId="5" borderId="8" xfId="0" applyNumberFormat="1" applyFont="1" applyFill="1" applyBorder="1" applyAlignment="1" applyProtection="1">
      <alignment horizontal="left" vertical="top" wrapText="1"/>
    </xf>
    <xf numFmtId="0" fontId="26" fillId="6" borderId="27" xfId="0" applyNumberFormat="1" applyFont="1" applyFill="1" applyBorder="1" applyAlignment="1" applyProtection="1">
      <alignment horizontal="center" vertical="center"/>
    </xf>
    <xf numFmtId="0" fontId="17" fillId="6" borderId="7" xfId="0" applyNumberFormat="1" applyFont="1" applyFill="1" applyBorder="1" applyAlignment="1" applyProtection="1">
      <alignment horizontal="center" vertical="center"/>
    </xf>
    <xf numFmtId="0" fontId="17" fillId="6" borderId="52" xfId="0" applyNumberFormat="1" applyFont="1" applyFill="1" applyBorder="1" applyAlignment="1" applyProtection="1">
      <alignment horizontal="center" vertical="center"/>
    </xf>
    <xf numFmtId="0" fontId="17" fillId="0" borderId="34" xfId="0" applyNumberFormat="1" applyFont="1" applyFill="1" applyBorder="1" applyAlignment="1" applyProtection="1">
      <alignment horizontal="center" vertical="top" wrapText="1"/>
    </xf>
    <xf numFmtId="0" fontId="18" fillId="0" borderId="5" xfId="0" applyNumberFormat="1" applyFont="1" applyFill="1" applyBorder="1" applyAlignment="1" applyProtection="1">
      <alignment horizontal="left" vertical="top" wrapText="1"/>
    </xf>
    <xf numFmtId="0" fontId="17" fillId="0" borderId="1" xfId="0" applyNumberFormat="1" applyFont="1" applyFill="1" applyBorder="1" applyAlignment="1" applyProtection="1">
      <alignment horizontal="center" vertical="top" wrapTex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16" fontId="17" fillId="0" borderId="19" xfId="0" applyNumberFormat="1" applyFont="1" applyFill="1" applyBorder="1" applyAlignment="1" applyProtection="1">
      <alignment horizontal="center" vertical="top" wrapText="1"/>
    </xf>
    <xf numFmtId="165" fontId="17" fillId="5" borderId="21" xfId="0" applyNumberFormat="1" applyFont="1" applyFill="1" applyBorder="1" applyAlignment="1" applyProtection="1">
      <alignment horizontal="left" vertical="top" wrapText="1"/>
    </xf>
    <xf numFmtId="165" fontId="17" fillId="5" borderId="22" xfId="0" applyNumberFormat="1" applyFont="1" applyFill="1" applyBorder="1" applyAlignment="1" applyProtection="1">
      <alignment horizontal="left" vertical="top" wrapText="1"/>
    </xf>
    <xf numFmtId="165" fontId="17" fillId="5" borderId="23" xfId="0" applyNumberFormat="1" applyFont="1" applyFill="1" applyBorder="1" applyAlignment="1" applyProtection="1">
      <alignment horizontal="left" vertical="top" wrapText="1"/>
    </xf>
    <xf numFmtId="165" fontId="17" fillId="5" borderId="20" xfId="0" applyNumberFormat="1" applyFont="1" applyFill="1" applyBorder="1" applyAlignment="1" applyProtection="1">
      <alignment horizontal="left" vertical="top" wrapText="1"/>
    </xf>
    <xf numFmtId="165" fontId="17" fillId="5" borderId="0" xfId="0" applyNumberFormat="1" applyFont="1" applyFill="1" applyBorder="1" applyAlignment="1" applyProtection="1">
      <alignment horizontal="left" vertical="top" wrapText="1"/>
    </xf>
    <xf numFmtId="165" fontId="17" fillId="5" borderId="15" xfId="0" applyNumberFormat="1" applyFont="1" applyFill="1" applyBorder="1" applyAlignment="1" applyProtection="1">
      <alignment horizontal="left" vertical="top" wrapText="1"/>
    </xf>
    <xf numFmtId="165" fontId="18" fillId="5" borderId="10" xfId="0" applyNumberFormat="1" applyFont="1" applyFill="1" applyBorder="1" applyAlignment="1" applyProtection="1">
      <alignment horizontal="center" vertical="top" wrapText="1"/>
    </xf>
    <xf numFmtId="165" fontId="18" fillId="5" borderId="8" xfId="0" applyNumberFormat="1" applyFont="1" applyFill="1" applyBorder="1" applyAlignment="1" applyProtection="1">
      <alignment horizontal="center" vertical="top"/>
    </xf>
    <xf numFmtId="165" fontId="18" fillId="0" borderId="27" xfId="0" applyNumberFormat="1" applyFont="1" applyFill="1" applyBorder="1" applyAlignment="1" applyProtection="1">
      <alignment horizontal="left" vertical="top"/>
    </xf>
    <xf numFmtId="165" fontId="18" fillId="0" borderId="7" xfId="0" applyNumberFormat="1" applyFont="1" applyFill="1" applyBorder="1" applyAlignment="1" applyProtection="1">
      <alignment horizontal="left" vertical="top"/>
    </xf>
    <xf numFmtId="165" fontId="18" fillId="0" borderId="74" xfId="0" applyNumberFormat="1" applyFont="1" applyFill="1" applyBorder="1" applyAlignment="1" applyProtection="1">
      <alignment horizontal="left" vertical="top"/>
    </xf>
    <xf numFmtId="165" fontId="18" fillId="0" borderId="29" xfId="0" applyNumberFormat="1" applyFont="1" applyFill="1" applyBorder="1" applyAlignment="1" applyProtection="1">
      <alignment horizontal="left" vertical="top" wrapText="1"/>
    </xf>
    <xf numFmtId="165" fontId="18" fillId="0" borderId="30" xfId="0" applyNumberFormat="1" applyFont="1" applyFill="1" applyBorder="1" applyAlignment="1" applyProtection="1">
      <alignment horizontal="left" vertical="top" wrapText="1"/>
    </xf>
    <xf numFmtId="165" fontId="18" fillId="0" borderId="31" xfId="0" applyNumberFormat="1" applyFont="1" applyFill="1" applyBorder="1" applyAlignment="1" applyProtection="1">
      <alignment horizontal="left" vertical="top" wrapText="1"/>
    </xf>
    <xf numFmtId="165" fontId="18" fillId="0" borderId="20" xfId="0" applyNumberFormat="1" applyFont="1" applyFill="1" applyBorder="1" applyAlignment="1" applyProtection="1">
      <alignment horizontal="left" vertical="top" wrapText="1"/>
    </xf>
    <xf numFmtId="165" fontId="18" fillId="0" borderId="0" xfId="0" applyNumberFormat="1" applyFont="1" applyFill="1" applyBorder="1" applyAlignment="1" applyProtection="1">
      <alignment horizontal="left" vertical="top" wrapText="1"/>
    </xf>
    <xf numFmtId="165" fontId="18" fillId="0" borderId="15" xfId="0" applyNumberFormat="1" applyFont="1" applyFill="1" applyBorder="1" applyAlignment="1" applyProtection="1">
      <alignment horizontal="left" vertical="top" wrapText="1"/>
    </xf>
    <xf numFmtId="165" fontId="18" fillId="0" borderId="25" xfId="0" applyNumberFormat="1" applyFont="1" applyFill="1" applyBorder="1" applyAlignment="1" applyProtection="1">
      <alignment horizontal="left" vertical="top" wrapText="1"/>
    </xf>
    <xf numFmtId="165" fontId="18" fillId="0" borderId="6" xfId="0" applyNumberFormat="1" applyFont="1" applyFill="1" applyBorder="1" applyAlignment="1" applyProtection="1">
      <alignment horizontal="left" vertical="top" wrapText="1"/>
    </xf>
    <xf numFmtId="165" fontId="18" fillId="0" borderId="3" xfId="0" applyNumberFormat="1" applyFont="1" applyFill="1" applyBorder="1" applyAlignment="1" applyProtection="1">
      <alignment horizontal="left" vertical="top" wrapText="1"/>
    </xf>
    <xf numFmtId="165" fontId="18" fillId="0" borderId="10" xfId="0" applyNumberFormat="1" applyFont="1" applyFill="1" applyBorder="1" applyAlignment="1" applyProtection="1">
      <alignment horizontal="center" vertical="top"/>
    </xf>
    <xf numFmtId="165" fontId="18" fillId="0" borderId="8" xfId="0" applyNumberFormat="1" applyFont="1" applyFill="1" applyBorder="1" applyAlignment="1" applyProtection="1">
      <alignment horizontal="center" vertical="top"/>
    </xf>
    <xf numFmtId="165" fontId="22" fillId="0" borderId="8" xfId="0" applyNumberFormat="1" applyFont="1" applyBorder="1" applyAlignment="1">
      <alignment horizontal="center" vertical="top"/>
    </xf>
    <xf numFmtId="165" fontId="17" fillId="0" borderId="19" xfId="0" applyNumberFormat="1" applyFont="1" applyFill="1" applyBorder="1" applyAlignment="1" applyProtection="1">
      <alignment horizontal="center" vertical="top" wrapText="1"/>
    </xf>
    <xf numFmtId="165" fontId="17" fillId="0" borderId="28" xfId="0" applyNumberFormat="1" applyFont="1" applyFill="1" applyBorder="1" applyAlignment="1" applyProtection="1">
      <alignment horizontal="center" vertical="top" wrapText="1"/>
    </xf>
    <xf numFmtId="165" fontId="17" fillId="0" borderId="34" xfId="0" applyNumberFormat="1" applyFont="1" applyFill="1" applyBorder="1" applyAlignment="1" applyProtection="1">
      <alignment horizontal="center" vertical="top" wrapText="1"/>
    </xf>
    <xf numFmtId="165" fontId="17" fillId="0" borderId="10" xfId="0" applyNumberFormat="1" applyFont="1" applyFill="1" applyBorder="1" applyAlignment="1" applyProtection="1">
      <alignment horizontal="center" vertical="center" wrapText="1"/>
    </xf>
    <xf numFmtId="165" fontId="17" fillId="0" borderId="8" xfId="0" applyNumberFormat="1" applyFont="1" applyFill="1" applyBorder="1" applyAlignment="1" applyProtection="1">
      <alignment horizontal="center" vertical="center" wrapText="1"/>
    </xf>
    <xf numFmtId="165" fontId="17" fillId="0" borderId="5" xfId="0" applyNumberFormat="1" applyFont="1" applyFill="1" applyBorder="1" applyAlignment="1" applyProtection="1">
      <alignment horizontal="center" vertical="center" wrapText="1"/>
    </xf>
    <xf numFmtId="165" fontId="17" fillId="0" borderId="10" xfId="0" applyNumberFormat="1" applyFont="1" applyFill="1" applyBorder="1" applyAlignment="1" applyProtection="1">
      <alignment horizontal="left" vertical="center" wrapText="1"/>
    </xf>
    <xf numFmtId="165" fontId="17" fillId="0" borderId="8" xfId="0" applyNumberFormat="1" applyFont="1" applyFill="1" applyBorder="1" applyAlignment="1" applyProtection="1">
      <alignment horizontal="left" vertical="center" wrapText="1"/>
    </xf>
    <xf numFmtId="165" fontId="17" fillId="0" borderId="5" xfId="0" applyNumberFormat="1" applyFont="1" applyFill="1" applyBorder="1" applyAlignment="1" applyProtection="1">
      <alignment horizontal="left" vertical="center" wrapText="1"/>
    </xf>
    <xf numFmtId="165" fontId="18" fillId="0" borderId="10" xfId="0" applyNumberFormat="1" applyFont="1" applyFill="1" applyBorder="1" applyAlignment="1" applyProtection="1">
      <alignment horizontal="left" vertical="top" wrapText="1"/>
    </xf>
    <xf numFmtId="165" fontId="18" fillId="0" borderId="8" xfId="0" applyNumberFormat="1" applyFont="1" applyFill="1" applyBorder="1" applyAlignment="1" applyProtection="1">
      <alignment horizontal="left" vertical="top" wrapText="1"/>
    </xf>
    <xf numFmtId="0" fontId="18" fillId="18" borderId="37" xfId="0" applyFont="1" applyFill="1" applyBorder="1" applyAlignment="1" applyProtection="1">
      <alignment horizontal="left" vertical="top" wrapText="1"/>
    </xf>
    <xf numFmtId="0" fontId="18" fillId="18" borderId="30" xfId="0" applyFont="1" applyFill="1" applyBorder="1" applyAlignment="1" applyProtection="1">
      <alignment horizontal="left" vertical="top" wrapText="1"/>
    </xf>
    <xf numFmtId="0" fontId="18" fillId="18" borderId="31" xfId="0" applyFont="1" applyFill="1" applyBorder="1" applyAlignment="1" applyProtection="1">
      <alignment horizontal="left" vertical="top" wrapText="1"/>
    </xf>
    <xf numFmtId="0" fontId="18" fillId="18" borderId="9" xfId="0" applyFont="1" applyFill="1" applyBorder="1" applyAlignment="1" applyProtection="1">
      <alignment horizontal="left" vertical="top" wrapText="1"/>
    </xf>
    <xf numFmtId="0" fontId="18" fillId="18" borderId="0" xfId="0" applyFont="1" applyFill="1" applyBorder="1" applyAlignment="1" applyProtection="1">
      <alignment horizontal="left" vertical="top" wrapText="1"/>
    </xf>
    <xf numFmtId="0" fontId="18" fillId="18" borderId="15" xfId="0" applyFont="1" applyFill="1" applyBorder="1" applyAlignment="1" applyProtection="1">
      <alignment horizontal="left" vertical="top" wrapText="1"/>
    </xf>
    <xf numFmtId="0" fontId="30" fillId="6" borderId="6" xfId="0" applyFont="1" applyFill="1" applyBorder="1" applyAlignment="1" applyProtection="1">
      <alignment horizontal="center" vertical="top" wrapText="1"/>
    </xf>
    <xf numFmtId="0" fontId="18" fillId="6" borderId="6" xfId="0" applyFont="1" applyFill="1" applyBorder="1" applyAlignment="1" applyProtection="1">
      <alignment horizontal="center" vertical="top" wrapText="1"/>
    </xf>
    <xf numFmtId="165" fontId="18" fillId="4" borderId="19" xfId="0" applyNumberFormat="1" applyFont="1" applyFill="1" applyBorder="1" applyAlignment="1" applyProtection="1">
      <alignment horizontal="center" vertical="center" wrapText="1"/>
    </xf>
    <xf numFmtId="165" fontId="18" fillId="4" borderId="28" xfId="0" applyNumberFormat="1" applyFont="1" applyFill="1" applyBorder="1" applyAlignment="1" applyProtection="1">
      <alignment horizontal="center" vertical="center" wrapText="1"/>
    </xf>
    <xf numFmtId="165" fontId="17" fillId="4" borderId="10" xfId="0" applyNumberFormat="1" applyFont="1" applyFill="1" applyBorder="1" applyAlignment="1" applyProtection="1">
      <alignment horizontal="center" vertical="center" wrapText="1"/>
    </xf>
    <xf numFmtId="165" fontId="17" fillId="4" borderId="8" xfId="0" applyNumberFormat="1" applyFont="1" applyFill="1" applyBorder="1" applyAlignment="1" applyProtection="1">
      <alignment horizontal="center" vertical="center" wrapText="1"/>
    </xf>
    <xf numFmtId="165" fontId="18" fillId="4" borderId="10" xfId="0" applyNumberFormat="1" applyFont="1" applyFill="1" applyBorder="1" applyAlignment="1" applyProtection="1">
      <alignment horizontal="center" vertical="top"/>
    </xf>
    <xf numFmtId="165" fontId="18" fillId="4" borderId="8" xfId="0" applyNumberFormat="1" applyFont="1" applyFill="1" applyBorder="1" applyAlignment="1" applyProtection="1">
      <alignment horizontal="center" vertical="top"/>
    </xf>
    <xf numFmtId="165" fontId="27" fillId="13" borderId="4" xfId="0" applyNumberFormat="1" applyFont="1" applyFill="1" applyBorder="1" applyAlignment="1" applyProtection="1">
      <alignment horizontal="center" vertical="top" wrapText="1"/>
    </xf>
    <xf numFmtId="165" fontId="27" fillId="13" borderId="7" xfId="0" applyNumberFormat="1" applyFont="1" applyFill="1" applyBorder="1" applyAlignment="1" applyProtection="1">
      <alignment horizontal="center" vertical="top" wrapText="1"/>
    </xf>
    <xf numFmtId="0" fontId="32" fillId="13" borderId="7" xfId="0" applyFont="1" applyFill="1" applyBorder="1" applyAlignment="1">
      <alignment horizontal="center" vertical="top" wrapText="1"/>
    </xf>
    <xf numFmtId="0" fontId="32" fillId="13" borderId="2" xfId="0" applyFont="1" applyFill="1" applyBorder="1" applyAlignment="1">
      <alignment horizontal="center" vertical="top" wrapText="1"/>
    </xf>
    <xf numFmtId="165" fontId="27" fillId="11" borderId="4" xfId="0" applyNumberFormat="1" applyFont="1" applyFill="1" applyBorder="1" applyAlignment="1" applyProtection="1">
      <alignment horizontal="center" vertical="top" wrapText="1"/>
    </xf>
    <xf numFmtId="165" fontId="27" fillId="11" borderId="7" xfId="0" applyNumberFormat="1" applyFont="1" applyFill="1" applyBorder="1" applyAlignment="1" applyProtection="1">
      <alignment horizontal="center" vertical="top" wrapText="1"/>
    </xf>
    <xf numFmtId="0" fontId="32" fillId="11" borderId="7" xfId="0" applyFont="1" applyFill="1" applyBorder="1" applyAlignment="1">
      <alignment horizontal="center" vertical="top" wrapText="1"/>
    </xf>
    <xf numFmtId="0" fontId="32" fillId="11" borderId="2" xfId="0" applyFont="1" applyFill="1" applyBorder="1" applyAlignment="1">
      <alignment horizontal="center" vertical="top" wrapText="1"/>
    </xf>
    <xf numFmtId="165" fontId="27" fillId="10" borderId="4" xfId="0" applyNumberFormat="1" applyFont="1" applyFill="1" applyBorder="1" applyAlignment="1" applyProtection="1">
      <alignment horizontal="center" vertical="top" wrapText="1"/>
    </xf>
    <xf numFmtId="165" fontId="27" fillId="10" borderId="7" xfId="0" applyNumberFormat="1" applyFont="1" applyFill="1" applyBorder="1" applyAlignment="1" applyProtection="1">
      <alignment horizontal="center" vertical="top" wrapText="1"/>
    </xf>
    <xf numFmtId="0" fontId="32" fillId="10" borderId="7" xfId="0" applyFont="1" applyFill="1" applyBorder="1" applyAlignment="1">
      <alignment horizontal="center" vertical="top" wrapText="1"/>
    </xf>
    <xf numFmtId="0" fontId="32" fillId="10" borderId="2" xfId="0" applyFont="1" applyFill="1" applyBorder="1" applyAlignment="1">
      <alignment horizontal="center" vertical="top" wrapText="1"/>
    </xf>
    <xf numFmtId="165" fontId="27" fillId="14" borderId="4" xfId="0" applyNumberFormat="1" applyFont="1" applyFill="1" applyBorder="1" applyAlignment="1" applyProtection="1">
      <alignment horizontal="center" vertical="top" wrapText="1"/>
    </xf>
    <xf numFmtId="165" fontId="27" fillId="14" borderId="7" xfId="0" applyNumberFormat="1" applyFont="1" applyFill="1" applyBorder="1" applyAlignment="1" applyProtection="1">
      <alignment horizontal="center" vertical="top" wrapText="1"/>
    </xf>
    <xf numFmtId="0" fontId="32" fillId="14" borderId="7" xfId="0" applyFont="1" applyFill="1" applyBorder="1" applyAlignment="1">
      <alignment horizontal="center" vertical="top" wrapText="1"/>
    </xf>
    <xf numFmtId="0" fontId="32" fillId="14" borderId="2" xfId="0" applyFont="1" applyFill="1" applyBorder="1" applyAlignment="1">
      <alignment horizontal="center" vertical="top" wrapText="1"/>
    </xf>
    <xf numFmtId="165" fontId="19" fillId="14" borderId="4" xfId="2" applyNumberFormat="1" applyFont="1" applyFill="1" applyBorder="1" applyAlignment="1" applyProtection="1">
      <alignment horizontal="center" vertical="top" wrapText="1"/>
    </xf>
    <xf numFmtId="165" fontId="19" fillId="14" borderId="2" xfId="2" applyNumberFormat="1" applyFont="1" applyFill="1" applyBorder="1" applyAlignment="1" applyProtection="1">
      <alignment horizontal="center" vertical="top" wrapText="1"/>
    </xf>
    <xf numFmtId="165" fontId="18" fillId="14" borderId="4" xfId="2" applyNumberFormat="1" applyFont="1" applyFill="1" applyBorder="1" applyAlignment="1" applyProtection="1">
      <alignment horizontal="center" vertical="top" wrapText="1"/>
    </xf>
    <xf numFmtId="165" fontId="18" fillId="14" borderId="2" xfId="2" applyNumberFormat="1" applyFont="1" applyFill="1" applyBorder="1" applyAlignment="1" applyProtection="1">
      <alignment horizontal="center" vertical="top" wrapText="1"/>
    </xf>
    <xf numFmtId="0" fontId="18" fillId="14" borderId="38" xfId="0" applyNumberFormat="1" applyFont="1" applyFill="1" applyBorder="1" applyAlignment="1" applyProtection="1">
      <alignment horizontal="center" vertical="center" wrapText="1"/>
    </xf>
    <xf numFmtId="0" fontId="18" fillId="14" borderId="26" xfId="0" applyNumberFormat="1" applyFont="1" applyFill="1" applyBorder="1" applyAlignment="1" applyProtection="1">
      <alignment horizontal="center" vertical="center" wrapText="1"/>
    </xf>
    <xf numFmtId="165" fontId="18" fillId="0" borderId="8" xfId="0" applyNumberFormat="1" applyFont="1" applyFill="1" applyBorder="1" applyAlignment="1" applyProtection="1">
      <alignment horizontal="center" vertical="top" wrapText="1"/>
    </xf>
    <xf numFmtId="0" fontId="25" fillId="0" borderId="0" xfId="0" applyFont="1" applyFill="1" applyAlignment="1" applyProtection="1">
      <alignment horizontal="center" vertical="top" wrapText="1"/>
    </xf>
    <xf numFmtId="0" fontId="25" fillId="0" borderId="30" xfId="0" applyFont="1" applyFill="1" applyBorder="1" applyAlignment="1" applyProtection="1">
      <alignment horizontal="center" vertical="top"/>
    </xf>
    <xf numFmtId="0" fontId="3" fillId="0" borderId="24" xfId="0" applyFont="1" applyFill="1" applyBorder="1" applyAlignment="1" applyProtection="1">
      <alignment horizontal="center" vertical="top"/>
    </xf>
    <xf numFmtId="165" fontId="18" fillId="6" borderId="33" xfId="0" applyNumberFormat="1" applyFont="1" applyFill="1" applyBorder="1" applyAlignment="1" applyProtection="1">
      <alignment horizontal="center" vertical="center" wrapText="1"/>
    </xf>
    <xf numFmtId="165" fontId="18" fillId="6" borderId="28" xfId="0" applyNumberFormat="1" applyFont="1" applyFill="1" applyBorder="1" applyAlignment="1" applyProtection="1">
      <alignment horizontal="center" vertical="center" wrapText="1"/>
    </xf>
    <xf numFmtId="165" fontId="18" fillId="6" borderId="34" xfId="0" applyNumberFormat="1" applyFont="1" applyFill="1" applyBorder="1" applyAlignment="1" applyProtection="1">
      <alignment horizontal="center" vertical="center" wrapText="1"/>
    </xf>
    <xf numFmtId="165" fontId="18" fillId="6" borderId="57" xfId="0" applyNumberFormat="1" applyFont="1" applyFill="1" applyBorder="1" applyAlignment="1" applyProtection="1">
      <alignment horizontal="center" vertical="center" wrapText="1"/>
    </xf>
    <xf numFmtId="165" fontId="18" fillId="6" borderId="8" xfId="0" applyNumberFormat="1" applyFont="1" applyFill="1" applyBorder="1" applyAlignment="1" applyProtection="1">
      <alignment horizontal="center" vertical="center" wrapText="1"/>
    </xf>
    <xf numFmtId="165" fontId="18" fillId="6" borderId="5" xfId="0" applyNumberFormat="1" applyFont="1" applyFill="1" applyBorder="1" applyAlignment="1" applyProtection="1">
      <alignment horizontal="center" vertical="center" wrapText="1"/>
    </xf>
    <xf numFmtId="165" fontId="18" fillId="6" borderId="66" xfId="0" applyNumberFormat="1" applyFont="1" applyFill="1" applyBorder="1" applyAlignment="1" applyProtection="1">
      <alignment horizontal="center" vertical="center" wrapText="1"/>
    </xf>
    <xf numFmtId="165" fontId="18" fillId="6" borderId="22" xfId="0" applyNumberFormat="1" applyFont="1" applyFill="1" applyBorder="1" applyAlignment="1" applyProtection="1">
      <alignment horizontal="center" vertical="center" wrapText="1"/>
    </xf>
    <xf numFmtId="165" fontId="18" fillId="6" borderId="23" xfId="0" applyNumberFormat="1" applyFont="1" applyFill="1" applyBorder="1" applyAlignment="1" applyProtection="1">
      <alignment horizontal="center" vertical="center" wrapText="1"/>
    </xf>
    <xf numFmtId="165" fontId="18" fillId="6" borderId="66" xfId="0" applyNumberFormat="1" applyFont="1" applyFill="1" applyBorder="1" applyAlignment="1" applyProtection="1">
      <alignment horizontal="center" vertical="top" wrapText="1"/>
    </xf>
    <xf numFmtId="165" fontId="18" fillId="6" borderId="22" xfId="0" applyNumberFormat="1" applyFont="1" applyFill="1" applyBorder="1" applyAlignment="1" applyProtection="1">
      <alignment horizontal="center" vertical="top" wrapText="1"/>
    </xf>
    <xf numFmtId="165" fontId="18" fillId="6" borderId="23" xfId="0" applyNumberFormat="1" applyFont="1" applyFill="1" applyBorder="1" applyAlignment="1" applyProtection="1">
      <alignment horizontal="center" vertical="top" wrapText="1"/>
    </xf>
    <xf numFmtId="165" fontId="27" fillId="15" borderId="4" xfId="0" applyNumberFormat="1" applyFont="1" applyFill="1" applyBorder="1" applyAlignment="1" applyProtection="1">
      <alignment horizontal="center" vertical="top" wrapText="1"/>
    </xf>
    <xf numFmtId="165" fontId="27" fillId="15" borderId="7" xfId="0" applyNumberFormat="1" applyFont="1" applyFill="1" applyBorder="1" applyAlignment="1" applyProtection="1">
      <alignment horizontal="center" vertical="top" wrapText="1"/>
    </xf>
    <xf numFmtId="165" fontId="27" fillId="15" borderId="2" xfId="0" applyNumberFormat="1" applyFont="1" applyFill="1" applyBorder="1" applyAlignment="1" applyProtection="1">
      <alignment horizontal="center" vertical="top" wrapText="1"/>
    </xf>
    <xf numFmtId="0" fontId="18" fillId="6" borderId="12" xfId="0" applyFont="1" applyFill="1" applyBorder="1" applyAlignment="1" applyProtection="1">
      <alignment horizontal="center" vertical="center" wrapText="1"/>
    </xf>
    <xf numFmtId="0" fontId="18" fillId="6" borderId="13" xfId="0" applyFont="1" applyFill="1" applyBorder="1" applyAlignment="1" applyProtection="1">
      <alignment horizontal="center" vertical="center" wrapText="1"/>
    </xf>
    <xf numFmtId="0" fontId="18" fillId="6" borderId="17" xfId="0" applyFont="1" applyFill="1" applyBorder="1" applyAlignment="1" applyProtection="1">
      <alignment horizontal="center" vertical="center" wrapText="1"/>
    </xf>
    <xf numFmtId="165" fontId="18" fillId="6" borderId="10" xfId="0" applyNumberFormat="1" applyFont="1" applyFill="1" applyBorder="1" applyAlignment="1" applyProtection="1">
      <alignment horizontal="center" vertical="center" wrapText="1"/>
    </xf>
    <xf numFmtId="10" fontId="18" fillId="6" borderId="10" xfId="0" applyNumberFormat="1" applyFont="1" applyFill="1" applyBorder="1" applyAlignment="1" applyProtection="1">
      <alignment horizontal="center" vertical="center" wrapText="1"/>
    </xf>
    <xf numFmtId="10" fontId="18" fillId="6" borderId="5" xfId="0" applyNumberFormat="1" applyFont="1" applyFill="1" applyBorder="1" applyAlignment="1" applyProtection="1">
      <alignment horizontal="center" vertical="center" wrapText="1"/>
    </xf>
    <xf numFmtId="165" fontId="27" fillId="2" borderId="37" xfId="0" applyNumberFormat="1" applyFont="1" applyFill="1" applyBorder="1" applyAlignment="1" applyProtection="1">
      <alignment horizontal="center" vertical="top" wrapText="1"/>
    </xf>
    <xf numFmtId="165" fontId="27" fillId="2" borderId="30" xfId="0" applyNumberFormat="1" applyFont="1" applyFill="1" applyBorder="1" applyAlignment="1" applyProtection="1">
      <alignment horizontal="center" vertical="top" wrapText="1"/>
    </xf>
    <xf numFmtId="165" fontId="27" fillId="2" borderId="31" xfId="0" applyNumberFormat="1" applyFont="1" applyFill="1" applyBorder="1" applyAlignment="1" applyProtection="1">
      <alignment horizontal="center" vertical="top" wrapText="1"/>
    </xf>
    <xf numFmtId="165" fontId="27" fillId="4" borderId="4" xfId="0" applyNumberFormat="1" applyFont="1" applyFill="1" applyBorder="1" applyAlignment="1" applyProtection="1">
      <alignment horizontal="center" vertical="top" wrapText="1"/>
    </xf>
    <xf numFmtId="165" fontId="27" fillId="4" borderId="7" xfId="0" applyNumberFormat="1" applyFont="1" applyFill="1" applyBorder="1" applyAlignment="1" applyProtection="1">
      <alignment horizontal="center" vertical="top" wrapText="1"/>
    </xf>
    <xf numFmtId="165" fontId="27" fillId="4" borderId="2" xfId="0" applyNumberFormat="1" applyFont="1" applyFill="1" applyBorder="1" applyAlignment="1" applyProtection="1">
      <alignment horizontal="center" vertical="top" wrapText="1"/>
    </xf>
    <xf numFmtId="165" fontId="27" fillId="6" borderId="4" xfId="0" applyNumberFormat="1" applyFont="1" applyFill="1" applyBorder="1" applyAlignment="1" applyProtection="1">
      <alignment horizontal="center" vertical="top" wrapText="1"/>
    </xf>
    <xf numFmtId="165" fontId="27" fillId="6" borderId="7" xfId="0" applyNumberFormat="1" applyFont="1" applyFill="1" applyBorder="1" applyAlignment="1" applyProtection="1">
      <alignment horizontal="center" vertical="top" wrapText="1"/>
    </xf>
    <xf numFmtId="165" fontId="27" fillId="6" borderId="2" xfId="0" applyNumberFormat="1" applyFont="1" applyFill="1" applyBorder="1" applyAlignment="1" applyProtection="1">
      <alignment horizontal="center" vertical="top" wrapText="1"/>
    </xf>
    <xf numFmtId="10" fontId="18" fillId="14" borderId="7" xfId="0" applyNumberFormat="1" applyFont="1" applyFill="1" applyBorder="1" applyAlignment="1" applyProtection="1">
      <alignment horizontal="center" vertical="top" wrapText="1"/>
    </xf>
    <xf numFmtId="10" fontId="18" fillId="14" borderId="2" xfId="0" applyNumberFormat="1" applyFont="1" applyFill="1" applyBorder="1" applyAlignment="1" applyProtection="1">
      <alignment horizontal="center" vertical="top" wrapText="1"/>
    </xf>
    <xf numFmtId="165" fontId="27" fillId="8" borderId="37" xfId="0" applyNumberFormat="1" applyFont="1" applyFill="1" applyBorder="1" applyAlignment="1" applyProtection="1">
      <alignment horizontal="center" vertical="top" wrapText="1"/>
    </xf>
    <xf numFmtId="165" fontId="27" fillId="8" borderId="30" xfId="0" applyNumberFormat="1" applyFont="1" applyFill="1" applyBorder="1" applyAlignment="1" applyProtection="1">
      <alignment horizontal="center" vertical="top" wrapText="1"/>
    </xf>
    <xf numFmtId="165" fontId="27" fillId="8" borderId="31" xfId="0" applyNumberFormat="1" applyFont="1" applyFill="1" applyBorder="1" applyAlignment="1" applyProtection="1">
      <alignment horizontal="center" vertical="top" wrapText="1"/>
    </xf>
    <xf numFmtId="165" fontId="27" fillId="9" borderId="4" xfId="0" applyNumberFormat="1" applyFont="1" applyFill="1" applyBorder="1" applyAlignment="1" applyProtection="1">
      <alignment horizontal="center" vertical="top" wrapText="1"/>
    </xf>
    <xf numFmtId="165" fontId="27" fillId="9" borderId="7" xfId="0" applyNumberFormat="1" applyFont="1" applyFill="1" applyBorder="1" applyAlignment="1" applyProtection="1">
      <alignment horizontal="center" vertical="top" wrapText="1"/>
    </xf>
    <xf numFmtId="165" fontId="27" fillId="9" borderId="2" xfId="0" applyNumberFormat="1" applyFont="1" applyFill="1" applyBorder="1" applyAlignment="1" applyProtection="1">
      <alignment horizontal="center" vertical="top" wrapText="1"/>
    </xf>
    <xf numFmtId="165" fontId="27" fillId="7" borderId="4" xfId="0" applyNumberFormat="1" applyFont="1" applyFill="1" applyBorder="1" applyAlignment="1" applyProtection="1">
      <alignment horizontal="center" vertical="top" wrapText="1"/>
    </xf>
    <xf numFmtId="165" fontId="27" fillId="7" borderId="7" xfId="0" applyNumberFormat="1" applyFont="1" applyFill="1" applyBorder="1" applyAlignment="1" applyProtection="1">
      <alignment horizontal="center" vertical="top" wrapText="1"/>
    </xf>
    <xf numFmtId="165" fontId="27" fillId="7" borderId="2" xfId="0" applyNumberFormat="1" applyFont="1" applyFill="1" applyBorder="1" applyAlignment="1" applyProtection="1">
      <alignment horizontal="center" vertical="top" wrapText="1"/>
    </xf>
    <xf numFmtId="0" fontId="25" fillId="0" borderId="6" xfId="0" applyFont="1" applyFill="1" applyBorder="1" applyAlignment="1" applyProtection="1">
      <alignment horizontal="center" vertical="center"/>
    </xf>
    <xf numFmtId="165" fontId="27" fillId="12" borderId="4" xfId="0" applyNumberFormat="1" applyFont="1" applyFill="1" applyBorder="1" applyAlignment="1" applyProtection="1">
      <alignment horizontal="center" vertical="top" wrapText="1"/>
    </xf>
    <xf numFmtId="165" fontId="27" fillId="12" borderId="7" xfId="0" applyNumberFormat="1" applyFont="1" applyFill="1" applyBorder="1" applyAlignment="1" applyProtection="1">
      <alignment horizontal="center" vertical="top" wrapText="1"/>
    </xf>
    <xf numFmtId="0" fontId="32" fillId="12" borderId="7" xfId="0" applyFont="1" applyFill="1" applyBorder="1" applyAlignment="1">
      <alignment horizontal="center" vertical="top" wrapText="1"/>
    </xf>
    <xf numFmtId="0" fontId="32" fillId="12" borderId="2" xfId="0" applyFont="1" applyFill="1" applyBorder="1" applyAlignment="1">
      <alignment horizontal="center" vertical="top" wrapText="1"/>
    </xf>
    <xf numFmtId="0" fontId="27" fillId="0" borderId="0" xfId="0" applyFont="1" applyFill="1" applyBorder="1" applyAlignment="1" applyProtection="1">
      <alignment horizontal="left"/>
    </xf>
    <xf numFmtId="0" fontId="31" fillId="0" borderId="0" xfId="0" applyFont="1" applyBorder="1" applyAlignment="1">
      <alignment horizontal="left" vertical="top"/>
    </xf>
    <xf numFmtId="0" fontId="31" fillId="0" borderId="0" xfId="0" applyFont="1" applyAlignment="1">
      <alignment vertical="top"/>
    </xf>
    <xf numFmtId="3" fontId="19" fillId="16" borderId="33" xfId="0" applyNumberFormat="1" applyFont="1" applyFill="1" applyBorder="1" applyAlignment="1">
      <alignment horizontal="center" vertical="top" wrapText="1"/>
    </xf>
    <xf numFmtId="3" fontId="19" fillId="16" borderId="34" xfId="0" applyNumberFormat="1" applyFont="1" applyFill="1" applyBorder="1" applyAlignment="1">
      <alignment horizontal="center" vertical="top" wrapText="1"/>
    </xf>
    <xf numFmtId="0" fontId="19" fillId="16" borderId="11" xfId="0" applyFont="1" applyFill="1" applyBorder="1" applyAlignment="1">
      <alignment horizontal="center" vertical="top" wrapText="1"/>
    </xf>
    <xf numFmtId="0" fontId="19" fillId="16" borderId="1" xfId="0" applyFont="1" applyFill="1" applyBorder="1" applyAlignment="1">
      <alignment horizontal="center" vertical="top" wrapText="1"/>
    </xf>
    <xf numFmtId="0" fontId="24" fillId="16" borderId="22" xfId="0" applyFont="1" applyFill="1" applyBorder="1" applyAlignment="1">
      <alignment horizontal="center" wrapText="1"/>
    </xf>
    <xf numFmtId="0" fontId="19" fillId="16" borderId="16" xfId="0" applyFont="1" applyFill="1" applyBorder="1" applyAlignment="1">
      <alignment horizontal="center"/>
    </xf>
    <xf numFmtId="0" fontId="19" fillId="16" borderId="39" xfId="0" applyFont="1" applyFill="1" applyBorder="1" applyAlignment="1">
      <alignment horizontal="center"/>
    </xf>
    <xf numFmtId="0" fontId="19" fillId="0" borderId="4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4" fillId="0" borderId="0" xfId="0" applyFont="1" applyAlignment="1">
      <alignment horizontal="center" vertical="top" wrapText="1"/>
    </xf>
    <xf numFmtId="0" fontId="19" fillId="16" borderId="5" xfId="0" applyFont="1" applyFill="1" applyBorder="1" applyAlignment="1">
      <alignment horizontal="center" vertical="center" wrapText="1"/>
    </xf>
    <xf numFmtId="0" fontId="24" fillId="16" borderId="21" xfId="0" applyFont="1" applyFill="1" applyBorder="1" applyAlignment="1">
      <alignment horizontal="center" wrapText="1"/>
    </xf>
    <xf numFmtId="0" fontId="24" fillId="16" borderId="77" xfId="0" applyFont="1" applyFill="1" applyBorder="1" applyAlignment="1">
      <alignment horizontal="center" wrapText="1"/>
    </xf>
    <xf numFmtId="0" fontId="24" fillId="16" borderId="78" xfId="0" applyFont="1" applyFill="1" applyBorder="1" applyAlignment="1">
      <alignment horizontal="center" wrapText="1"/>
    </xf>
    <xf numFmtId="0" fontId="24" fillId="16" borderId="79" xfId="0" applyFont="1" applyFill="1" applyBorder="1" applyAlignment="1">
      <alignment horizontal="center" wrapText="1"/>
    </xf>
    <xf numFmtId="0" fontId="19" fillId="16" borderId="78" xfId="0" applyFont="1" applyFill="1" applyBorder="1" applyAlignment="1">
      <alignment horizontal="center" vertical="top" wrapText="1"/>
    </xf>
    <xf numFmtId="0" fontId="19" fillId="16" borderId="24" xfId="0" applyFont="1" applyFill="1" applyBorder="1" applyAlignment="1">
      <alignment horizontal="center" vertical="top" wrapText="1"/>
    </xf>
    <xf numFmtId="0" fontId="19" fillId="16" borderId="80" xfId="0" applyFont="1" applyFill="1" applyBorder="1" applyAlignment="1">
      <alignment horizontal="center" vertical="top" wrapText="1"/>
    </xf>
    <xf numFmtId="0" fontId="19" fillId="16" borderId="66" xfId="0" applyFont="1" applyFill="1" applyBorder="1" applyAlignment="1">
      <alignment horizontal="center" vertical="top" wrapText="1"/>
    </xf>
    <xf numFmtId="0" fontId="19" fillId="16" borderId="22" xfId="0" applyFont="1" applyFill="1" applyBorder="1" applyAlignment="1">
      <alignment horizontal="center" vertical="top" wrapText="1"/>
    </xf>
    <xf numFmtId="0" fontId="19" fillId="16" borderId="36" xfId="0" applyFont="1" applyFill="1" applyBorder="1" applyAlignment="1">
      <alignment horizontal="center" vertical="top" wrapText="1"/>
    </xf>
    <xf numFmtId="0" fontId="19" fillId="16" borderId="6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RowHeight="15" x14ac:dyDescent="0.25"/>
  <cols>
    <col min="1" max="1" width="4" style="1" customWidth="1"/>
    <col min="2" max="2" width="24.7109375" style="1" customWidth="1"/>
    <col min="3" max="3" width="18.140625" style="1" customWidth="1"/>
    <col min="4" max="4" width="13.7109375" style="1" customWidth="1"/>
    <col min="5" max="5" width="11.85546875" style="1" customWidth="1"/>
    <col min="6" max="6" width="6.7109375" style="1" customWidth="1"/>
    <col min="7" max="8" width="9.140625" style="1" customWidth="1"/>
    <col min="9" max="16384" width="9.140625" style="1"/>
  </cols>
  <sheetData>
    <row r="1" spans="1:48" ht="30.75" customHeight="1" x14ac:dyDescent="0.25">
      <c r="A1" s="711" t="s">
        <v>39</v>
      </c>
      <c r="B1" s="712"/>
      <c r="C1" s="713" t="s">
        <v>40</v>
      </c>
      <c r="D1" s="705" t="s">
        <v>45</v>
      </c>
      <c r="E1" s="706"/>
      <c r="F1" s="707"/>
      <c r="G1" s="705" t="s">
        <v>17</v>
      </c>
      <c r="H1" s="706"/>
      <c r="I1" s="707"/>
      <c r="J1" s="705" t="s">
        <v>18</v>
      </c>
      <c r="K1" s="706"/>
      <c r="L1" s="707"/>
      <c r="M1" s="705" t="s">
        <v>22</v>
      </c>
      <c r="N1" s="706"/>
      <c r="O1" s="707"/>
      <c r="P1" s="708" t="s">
        <v>23</v>
      </c>
      <c r="Q1" s="709"/>
      <c r="R1" s="705" t="s">
        <v>24</v>
      </c>
      <c r="S1" s="706"/>
      <c r="T1" s="707"/>
      <c r="U1" s="705" t="s">
        <v>25</v>
      </c>
      <c r="V1" s="706"/>
      <c r="W1" s="707"/>
      <c r="X1" s="708" t="s">
        <v>26</v>
      </c>
      <c r="Y1" s="710"/>
      <c r="Z1" s="709"/>
      <c r="AA1" s="708" t="s">
        <v>27</v>
      </c>
      <c r="AB1" s="709"/>
      <c r="AC1" s="705" t="s">
        <v>28</v>
      </c>
      <c r="AD1" s="706"/>
      <c r="AE1" s="707"/>
      <c r="AF1" s="705" t="s">
        <v>29</v>
      </c>
      <c r="AG1" s="706"/>
      <c r="AH1" s="707"/>
      <c r="AI1" s="705" t="s">
        <v>30</v>
      </c>
      <c r="AJ1" s="706"/>
      <c r="AK1" s="707"/>
      <c r="AL1" s="708" t="s">
        <v>31</v>
      </c>
      <c r="AM1" s="709"/>
      <c r="AN1" s="705" t="s">
        <v>32</v>
      </c>
      <c r="AO1" s="706"/>
      <c r="AP1" s="707"/>
      <c r="AQ1" s="705" t="s">
        <v>33</v>
      </c>
      <c r="AR1" s="706"/>
      <c r="AS1" s="707"/>
      <c r="AT1" s="705" t="s">
        <v>34</v>
      </c>
      <c r="AU1" s="706"/>
      <c r="AV1" s="707"/>
    </row>
    <row r="2" spans="1:48" ht="39" customHeight="1" x14ac:dyDescent="0.25">
      <c r="A2" s="712"/>
      <c r="B2" s="712"/>
      <c r="C2" s="713"/>
      <c r="D2" s="10" t="s">
        <v>48</v>
      </c>
      <c r="E2" s="10" t="s">
        <v>49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x14ac:dyDescent="0.25">
      <c r="A3" s="713" t="s">
        <v>83</v>
      </c>
      <c r="B3" s="713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 x14ac:dyDescent="0.25">
      <c r="A4" s="713"/>
      <c r="B4" s="713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 x14ac:dyDescent="0.25">
      <c r="A5" s="713"/>
      <c r="B5" s="713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5.5" x14ac:dyDescent="0.25">
      <c r="A6" s="713"/>
      <c r="B6" s="713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 x14ac:dyDescent="0.25">
      <c r="A7" s="713"/>
      <c r="B7" s="713"/>
      <c r="C7" s="8" t="s">
        <v>44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5.5" x14ac:dyDescent="0.25">
      <c r="A8" s="713"/>
      <c r="B8" s="713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5.5" x14ac:dyDescent="0.25">
      <c r="A9" s="713"/>
      <c r="B9" s="713"/>
      <c r="C9" s="8" t="s">
        <v>43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1:B2"/>
    <mergeCell ref="C1:C2"/>
    <mergeCell ref="A3:B9"/>
    <mergeCell ref="D1:F1"/>
    <mergeCell ref="R1:T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5" x14ac:dyDescent="0.25"/>
  <cols>
    <col min="1" max="1" width="48.85546875" customWidth="1"/>
    <col min="2" max="2" width="11.7109375" customWidth="1"/>
    <col min="3" max="3" width="13.7109375" customWidth="1"/>
    <col min="4" max="4" width="16.28515625" customWidth="1"/>
    <col min="5" max="5" width="26.85546875" customWidth="1"/>
  </cols>
  <sheetData>
    <row r="1" spans="1:5" x14ac:dyDescent="0.25">
      <c r="A1" s="714" t="s">
        <v>58</v>
      </c>
      <c r="B1" s="714"/>
      <c r="C1" s="714"/>
      <c r="D1" s="714"/>
      <c r="E1" s="714"/>
    </row>
    <row r="2" spans="1:5" x14ac:dyDescent="0.25">
      <c r="A2" s="12"/>
      <c r="B2" s="12"/>
      <c r="C2" s="12"/>
      <c r="D2" s="12"/>
      <c r="E2" s="12"/>
    </row>
    <row r="3" spans="1:5" x14ac:dyDescent="0.25">
      <c r="A3" s="715" t="s">
        <v>130</v>
      </c>
      <c r="B3" s="715"/>
      <c r="C3" s="715"/>
      <c r="D3" s="715"/>
      <c r="E3" s="715"/>
    </row>
    <row r="4" spans="1:5" ht="45" customHeight="1" x14ac:dyDescent="0.25">
      <c r="A4" s="13" t="s">
        <v>52</v>
      </c>
      <c r="B4" s="13" t="s">
        <v>59</v>
      </c>
      <c r="C4" s="13" t="s">
        <v>53</v>
      </c>
      <c r="D4" s="13" t="s">
        <v>54</v>
      </c>
      <c r="E4" s="13" t="s">
        <v>55</v>
      </c>
    </row>
    <row r="5" spans="1:5" ht="57.75" customHeight="1" x14ac:dyDescent="0.25">
      <c r="A5" s="14" t="s">
        <v>60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 x14ac:dyDescent="0.25">
      <c r="A6" s="17" t="s">
        <v>61</v>
      </c>
      <c r="B6" s="18">
        <v>0.5</v>
      </c>
      <c r="C6" s="19"/>
      <c r="D6" s="18">
        <f t="shared" si="0"/>
        <v>0</v>
      </c>
      <c r="E6" s="17"/>
    </row>
    <row r="7" spans="1:5" ht="21" customHeight="1" x14ac:dyDescent="0.25">
      <c r="A7" s="17" t="s">
        <v>62</v>
      </c>
      <c r="B7" s="18">
        <v>0.5</v>
      </c>
      <c r="C7" s="19"/>
      <c r="D7" s="18">
        <f t="shared" si="0"/>
        <v>0</v>
      </c>
      <c r="E7" s="17"/>
    </row>
    <row r="8" spans="1:5" ht="32.25" customHeight="1" x14ac:dyDescent="0.25">
      <c r="A8" s="14" t="s">
        <v>63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7" x14ac:dyDescent="0.25">
      <c r="A9" s="17" t="s">
        <v>64</v>
      </c>
      <c r="B9" s="18">
        <v>0.5</v>
      </c>
      <c r="C9" s="19"/>
      <c r="D9" s="18">
        <f t="shared" si="0"/>
        <v>0</v>
      </c>
      <c r="E9" s="17"/>
    </row>
    <row r="10" spans="1:5" ht="27" x14ac:dyDescent="0.25">
      <c r="A10" s="17" t="s">
        <v>65</v>
      </c>
      <c r="B10" s="18">
        <v>0.5</v>
      </c>
      <c r="C10" s="19"/>
      <c r="D10" s="18">
        <f t="shared" si="0"/>
        <v>0</v>
      </c>
      <c r="E10" s="17"/>
    </row>
    <row r="11" spans="1:5" ht="45.75" customHeight="1" x14ac:dyDescent="0.25">
      <c r="A11" s="14" t="s">
        <v>66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 x14ac:dyDescent="0.25">
      <c r="A12" s="17" t="s">
        <v>67</v>
      </c>
      <c r="B12" s="18">
        <v>0.7</v>
      </c>
      <c r="C12" s="20"/>
      <c r="D12" s="21">
        <f t="shared" si="0"/>
        <v>0</v>
      </c>
      <c r="E12" s="22"/>
    </row>
    <row r="13" spans="1:5" ht="30.75" customHeight="1" x14ac:dyDescent="0.25">
      <c r="A13" s="17" t="s">
        <v>68</v>
      </c>
      <c r="B13" s="18">
        <v>0.3</v>
      </c>
      <c r="C13" s="20"/>
      <c r="D13" s="21">
        <f t="shared" si="0"/>
        <v>0</v>
      </c>
      <c r="E13" s="23"/>
    </row>
    <row r="14" spans="1:5" ht="45" customHeight="1" x14ac:dyDescent="0.25">
      <c r="A14" s="14" t="s">
        <v>69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7" x14ac:dyDescent="0.25">
      <c r="A15" s="24" t="s">
        <v>70</v>
      </c>
      <c r="B15" s="25">
        <v>0.5</v>
      </c>
      <c r="C15" s="26"/>
      <c r="D15" s="25">
        <f t="shared" si="0"/>
        <v>0</v>
      </c>
      <c r="E15" s="24"/>
    </row>
    <row r="16" spans="1:5" ht="27" x14ac:dyDescent="0.25">
      <c r="A16" s="17" t="s">
        <v>71</v>
      </c>
      <c r="B16" s="18">
        <v>0.5</v>
      </c>
      <c r="C16" s="19"/>
      <c r="D16" s="18">
        <f t="shared" si="0"/>
        <v>0</v>
      </c>
      <c r="E16" s="17"/>
    </row>
    <row r="17" spans="1:5" ht="17.25" customHeight="1" x14ac:dyDescent="0.25">
      <c r="A17" s="14" t="s">
        <v>72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x14ac:dyDescent="0.25">
      <c r="A18" s="17" t="s">
        <v>73</v>
      </c>
      <c r="B18" s="18">
        <v>1</v>
      </c>
      <c r="C18" s="19"/>
      <c r="D18" s="18">
        <f t="shared" si="0"/>
        <v>0</v>
      </c>
      <c r="E18" s="17"/>
    </row>
    <row r="19" spans="1:5" ht="30.75" customHeight="1" x14ac:dyDescent="0.25">
      <c r="A19" s="14" t="s">
        <v>74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 x14ac:dyDescent="0.25">
      <c r="A20" s="17" t="s">
        <v>75</v>
      </c>
      <c r="B20" s="18">
        <v>0.5</v>
      </c>
      <c r="C20" s="19"/>
      <c r="D20" s="18">
        <f t="shared" si="0"/>
        <v>0</v>
      </c>
      <c r="E20" s="17"/>
    </row>
    <row r="21" spans="1:5" ht="27" x14ac:dyDescent="0.25">
      <c r="A21" s="17" t="s">
        <v>76</v>
      </c>
      <c r="B21" s="18">
        <v>0.5</v>
      </c>
      <c r="C21" s="19"/>
      <c r="D21" s="18">
        <f t="shared" si="0"/>
        <v>0</v>
      </c>
      <c r="E21" s="17"/>
    </row>
    <row r="22" spans="1:5" ht="33.75" customHeight="1" x14ac:dyDescent="0.25">
      <c r="A22" s="14" t="s">
        <v>77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7" x14ac:dyDescent="0.25">
      <c r="A23" s="17" t="s">
        <v>78</v>
      </c>
      <c r="B23" s="18">
        <v>1</v>
      </c>
      <c r="C23" s="19"/>
      <c r="D23" s="18">
        <f t="shared" si="0"/>
        <v>0</v>
      </c>
      <c r="E23" s="17"/>
    </row>
    <row r="24" spans="1:5" x14ac:dyDescent="0.25">
      <c r="A24" s="27" t="s">
        <v>56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57</v>
      </c>
    </row>
    <row r="25" spans="1:5" x14ac:dyDescent="0.25">
      <c r="A25" s="28"/>
      <c r="B25" s="28"/>
      <c r="C25" s="28"/>
      <c r="D25" s="28"/>
      <c r="E25" s="28"/>
    </row>
    <row r="26" spans="1:5" x14ac:dyDescent="0.25">
      <c r="A26" s="716" t="s">
        <v>79</v>
      </c>
      <c r="B26" s="716"/>
      <c r="C26" s="716"/>
      <c r="D26" s="716"/>
      <c r="E26" s="716"/>
    </row>
    <row r="27" spans="1:5" x14ac:dyDescent="0.25">
      <c r="A27" s="28"/>
      <c r="B27" s="28"/>
      <c r="C27" s="28"/>
      <c r="D27" s="28"/>
      <c r="E27" s="28"/>
    </row>
    <row r="28" spans="1:5" x14ac:dyDescent="0.25">
      <c r="A28" s="716" t="s">
        <v>80</v>
      </c>
      <c r="B28" s="716"/>
      <c r="C28" s="716"/>
      <c r="D28" s="716"/>
      <c r="E28" s="716"/>
    </row>
    <row r="29" spans="1:5" x14ac:dyDescent="0.25">
      <c r="A29" s="716"/>
      <c r="B29" s="716"/>
      <c r="C29" s="716"/>
      <c r="D29" s="716"/>
      <c r="E29" s="716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RowHeight="12.75" x14ac:dyDescent="0.2"/>
  <cols>
    <col min="1" max="1" width="4.5703125" style="45" customWidth="1"/>
    <col min="2" max="2" width="42.5703125" style="45" customWidth="1"/>
    <col min="3" max="3" width="6.85546875" style="45" customWidth="1"/>
    <col min="4" max="15" width="9.5703125" style="45" customWidth="1"/>
    <col min="16" max="17" width="10.5703125" style="45" customWidth="1"/>
    <col min="18" max="29" width="0" style="46" hidden="1" customWidth="1"/>
    <col min="30" max="16384" width="9.140625" style="46"/>
  </cols>
  <sheetData>
    <row r="1" spans="1:256" x14ac:dyDescent="0.2">
      <c r="Q1" s="35" t="s">
        <v>51</v>
      </c>
    </row>
    <row r="2" spans="1:256" x14ac:dyDescent="0.2">
      <c r="A2" s="47" t="s">
        <v>82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256" s="50" customFormat="1" ht="53.25" customHeight="1" x14ac:dyDescent="0.25">
      <c r="A3" s="38" t="s">
        <v>0</v>
      </c>
      <c r="B3" s="739" t="s">
        <v>46</v>
      </c>
      <c r="C3" s="739"/>
      <c r="D3" s="38" t="s">
        <v>17</v>
      </c>
      <c r="E3" s="49" t="s">
        <v>18</v>
      </c>
      <c r="F3" s="38" t="s">
        <v>22</v>
      </c>
      <c r="G3" s="49" t="s">
        <v>24</v>
      </c>
      <c r="H3" s="38" t="s">
        <v>25</v>
      </c>
      <c r="I3" s="49" t="s">
        <v>26</v>
      </c>
      <c r="J3" s="38" t="s">
        <v>28</v>
      </c>
      <c r="K3" s="49" t="s">
        <v>29</v>
      </c>
      <c r="L3" s="38" t="s">
        <v>30</v>
      </c>
      <c r="M3" s="49" t="s">
        <v>32</v>
      </c>
      <c r="N3" s="38" t="s">
        <v>33</v>
      </c>
      <c r="O3" s="49" t="s">
        <v>34</v>
      </c>
      <c r="P3" s="38" t="s">
        <v>81</v>
      </c>
      <c r="Q3" s="38" t="s">
        <v>50</v>
      </c>
      <c r="R3" s="37" t="s">
        <v>17</v>
      </c>
      <c r="S3" s="30" t="s">
        <v>18</v>
      </c>
      <c r="T3" s="37" t="s">
        <v>22</v>
      </c>
      <c r="U3" s="30" t="s">
        <v>24</v>
      </c>
      <c r="V3" s="37" t="s">
        <v>25</v>
      </c>
      <c r="W3" s="30" t="s">
        <v>26</v>
      </c>
      <c r="X3" s="37" t="s">
        <v>28</v>
      </c>
      <c r="Y3" s="30" t="s">
        <v>29</v>
      </c>
      <c r="Z3" s="37" t="s">
        <v>30</v>
      </c>
      <c r="AA3" s="30" t="s">
        <v>32</v>
      </c>
      <c r="AB3" s="37" t="s">
        <v>33</v>
      </c>
      <c r="AC3" s="30" t="s">
        <v>34</v>
      </c>
    </row>
    <row r="4" spans="1:256" ht="15" customHeight="1" x14ac:dyDescent="0.2">
      <c r="A4" s="51" t="s">
        <v>84</v>
      </c>
      <c r="B4" s="52"/>
      <c r="C4" s="52"/>
      <c r="D4" s="52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53"/>
    </row>
    <row r="5" spans="1:256" ht="283.5" customHeight="1" x14ac:dyDescent="0.2">
      <c r="A5" s="727" t="s">
        <v>1</v>
      </c>
      <c r="B5" s="722" t="s">
        <v>85</v>
      </c>
      <c r="C5" s="54" t="s">
        <v>20</v>
      </c>
      <c r="D5" s="56" t="s">
        <v>217</v>
      </c>
      <c r="E5" s="56" t="s">
        <v>218</v>
      </c>
      <c r="F5" s="56" t="s">
        <v>219</v>
      </c>
      <c r="G5" s="56" t="s">
        <v>220</v>
      </c>
      <c r="H5" s="56" t="s">
        <v>219</v>
      </c>
      <c r="I5" s="56" t="s">
        <v>221</v>
      </c>
      <c r="J5" s="56" t="s">
        <v>220</v>
      </c>
      <c r="K5" s="56" t="s">
        <v>222</v>
      </c>
      <c r="L5" s="56" t="s">
        <v>223</v>
      </c>
      <c r="M5" s="56" t="s">
        <v>224</v>
      </c>
      <c r="N5" s="56" t="s">
        <v>223</v>
      </c>
      <c r="O5" s="56" t="s">
        <v>225</v>
      </c>
      <c r="P5" s="57"/>
      <c r="Q5" s="57"/>
    </row>
    <row r="6" spans="1:256" ht="105.75" customHeight="1" x14ac:dyDescent="0.2">
      <c r="A6" s="727"/>
      <c r="B6" s="722"/>
      <c r="C6" s="54"/>
      <c r="D6" s="56"/>
      <c r="E6" s="56"/>
      <c r="F6" s="56"/>
      <c r="G6" s="56"/>
      <c r="H6" s="56"/>
      <c r="I6" s="56"/>
      <c r="J6" s="56"/>
      <c r="K6" s="58" t="s">
        <v>200</v>
      </c>
      <c r="L6" s="58" t="s">
        <v>201</v>
      </c>
      <c r="M6" s="58" t="s">
        <v>202</v>
      </c>
      <c r="N6" s="58" t="s">
        <v>203</v>
      </c>
      <c r="O6" s="56" t="s">
        <v>205</v>
      </c>
      <c r="P6" s="57"/>
      <c r="Q6" s="57"/>
    </row>
    <row r="7" spans="1:256" ht="74.25" customHeight="1" x14ac:dyDescent="0.2">
      <c r="A7" s="727"/>
      <c r="B7" s="722"/>
      <c r="C7" s="54" t="s">
        <v>21</v>
      </c>
      <c r="D7" s="56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</row>
    <row r="8" spans="1:256" ht="175.5" customHeight="1" x14ac:dyDescent="0.2">
      <c r="A8" s="727" t="s">
        <v>3</v>
      </c>
      <c r="B8" s="722" t="s">
        <v>86</v>
      </c>
      <c r="C8" s="54" t="s">
        <v>20</v>
      </c>
      <c r="D8" s="56"/>
      <c r="E8" s="57"/>
      <c r="F8" s="57"/>
      <c r="G8" s="57"/>
      <c r="H8" s="57"/>
      <c r="I8" s="58" t="s">
        <v>200</v>
      </c>
      <c r="J8" s="58" t="s">
        <v>201</v>
      </c>
      <c r="K8" s="58" t="s">
        <v>202</v>
      </c>
      <c r="L8" s="58" t="s">
        <v>203</v>
      </c>
      <c r="M8" s="740" t="s">
        <v>205</v>
      </c>
      <c r="N8" s="741"/>
      <c r="O8" s="742"/>
      <c r="P8" s="57"/>
      <c r="Q8" s="57"/>
    </row>
    <row r="9" spans="1:256" ht="33.75" customHeight="1" x14ac:dyDescent="0.2">
      <c r="A9" s="727"/>
      <c r="B9" s="722"/>
      <c r="C9" s="54" t="s">
        <v>21</v>
      </c>
      <c r="D9" s="56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</row>
    <row r="10" spans="1:256" ht="151.5" customHeight="1" x14ac:dyDescent="0.2">
      <c r="A10" s="727" t="s">
        <v>4</v>
      </c>
      <c r="B10" s="722" t="s">
        <v>87</v>
      </c>
      <c r="C10" s="54" t="s">
        <v>20</v>
      </c>
      <c r="D10" s="56" t="s">
        <v>206</v>
      </c>
      <c r="E10" s="56"/>
      <c r="F10" s="56" t="s">
        <v>207</v>
      </c>
      <c r="G10" s="56"/>
      <c r="H10" s="56" t="s">
        <v>208</v>
      </c>
      <c r="I10" s="56" t="s">
        <v>209</v>
      </c>
      <c r="J10" s="56" t="s">
        <v>210</v>
      </c>
      <c r="K10" s="56"/>
      <c r="L10" s="56"/>
      <c r="M10" s="56" t="s">
        <v>211</v>
      </c>
      <c r="N10" s="56"/>
      <c r="O10" s="56"/>
      <c r="P10" s="57"/>
      <c r="Q10" s="57"/>
    </row>
    <row r="11" spans="1:256" ht="40.5" customHeight="1" x14ac:dyDescent="0.2">
      <c r="A11" s="727"/>
      <c r="B11" s="722"/>
      <c r="C11" s="54" t="s">
        <v>21</v>
      </c>
      <c r="D11" s="56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</row>
    <row r="12" spans="1:256" ht="355.5" customHeight="1" x14ac:dyDescent="0.2">
      <c r="A12" s="727" t="s">
        <v>5</v>
      </c>
      <c r="B12" s="722" t="s">
        <v>228</v>
      </c>
      <c r="C12" s="54" t="s">
        <v>20</v>
      </c>
      <c r="D12" s="56"/>
      <c r="E12" s="56" t="s">
        <v>149</v>
      </c>
      <c r="F12" s="56"/>
      <c r="G12" s="56" t="s">
        <v>150</v>
      </c>
      <c r="H12" s="56" t="s">
        <v>151</v>
      </c>
      <c r="I12" s="56" t="s">
        <v>152</v>
      </c>
      <c r="J12" s="56"/>
      <c r="K12" s="56"/>
      <c r="L12" s="56" t="s">
        <v>151</v>
      </c>
      <c r="M12" s="56"/>
      <c r="N12" s="56"/>
      <c r="O12" s="56" t="s">
        <v>153</v>
      </c>
      <c r="P12" s="57"/>
      <c r="Q12" s="57"/>
    </row>
    <row r="13" spans="1:256" ht="24" customHeight="1" x14ac:dyDescent="0.2">
      <c r="A13" s="727"/>
      <c r="B13" s="722"/>
      <c r="C13" s="54" t="s">
        <v>21</v>
      </c>
      <c r="D13" s="56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</row>
    <row r="14" spans="1:256" ht="96" customHeight="1" x14ac:dyDescent="0.2">
      <c r="A14" s="727" t="s">
        <v>9</v>
      </c>
      <c r="B14" s="722" t="s">
        <v>88</v>
      </c>
      <c r="C14" s="54" t="s">
        <v>20</v>
      </c>
      <c r="D14" s="56"/>
      <c r="E14" s="57"/>
      <c r="F14" s="62" t="s">
        <v>240</v>
      </c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</row>
    <row r="15" spans="1:256" ht="39" customHeight="1" x14ac:dyDescent="0.2">
      <c r="A15" s="727"/>
      <c r="B15" s="722"/>
      <c r="C15" s="54" t="s">
        <v>21</v>
      </c>
      <c r="D15" s="56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</row>
    <row r="16" spans="1:256" x14ac:dyDescent="0.2">
      <c r="A16" s="32" t="s">
        <v>89</v>
      </c>
      <c r="B16" s="63"/>
      <c r="C16" s="63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1"/>
      <c r="AI16" s="723"/>
      <c r="AJ16" s="723"/>
      <c r="AK16" s="723"/>
      <c r="AZ16" s="723"/>
      <c r="BA16" s="723"/>
      <c r="BB16" s="723"/>
      <c r="BQ16" s="723"/>
      <c r="BR16" s="723"/>
      <c r="BS16" s="723"/>
      <c r="CH16" s="723"/>
      <c r="CI16" s="723"/>
      <c r="CJ16" s="723"/>
      <c r="CY16" s="723"/>
      <c r="CZ16" s="723"/>
      <c r="DA16" s="723"/>
      <c r="DP16" s="723"/>
      <c r="DQ16" s="723"/>
      <c r="DR16" s="723"/>
      <c r="EG16" s="723"/>
      <c r="EH16" s="723"/>
      <c r="EI16" s="723"/>
      <c r="EX16" s="723"/>
      <c r="EY16" s="723"/>
      <c r="EZ16" s="723"/>
      <c r="FO16" s="723"/>
      <c r="FP16" s="723"/>
      <c r="FQ16" s="723"/>
      <c r="GF16" s="723"/>
      <c r="GG16" s="723"/>
      <c r="GH16" s="723"/>
      <c r="GW16" s="723"/>
      <c r="GX16" s="723"/>
      <c r="GY16" s="723"/>
      <c r="HN16" s="723"/>
      <c r="HO16" s="723"/>
      <c r="HP16" s="723"/>
      <c r="IE16" s="723"/>
      <c r="IF16" s="723"/>
      <c r="IG16" s="723"/>
      <c r="IV16" s="723"/>
    </row>
    <row r="17" spans="1:17" ht="320.25" customHeight="1" x14ac:dyDescent="0.2">
      <c r="A17" s="727" t="s">
        <v>6</v>
      </c>
      <c r="B17" s="722" t="s">
        <v>90</v>
      </c>
      <c r="C17" s="54" t="s">
        <v>20</v>
      </c>
      <c r="D17" s="64" t="s">
        <v>158</v>
      </c>
      <c r="E17" s="64" t="s">
        <v>159</v>
      </c>
      <c r="F17" s="64" t="s">
        <v>160</v>
      </c>
      <c r="G17" s="64" t="s">
        <v>161</v>
      </c>
      <c r="H17" s="64" t="s">
        <v>162</v>
      </c>
      <c r="I17" s="57"/>
      <c r="J17" s="57"/>
      <c r="K17" s="57"/>
      <c r="L17" s="57"/>
      <c r="M17" s="57"/>
      <c r="N17" s="57"/>
      <c r="O17" s="57"/>
      <c r="P17" s="57"/>
      <c r="Q17" s="57"/>
    </row>
    <row r="18" spans="1:17" ht="39.950000000000003" customHeight="1" x14ac:dyDescent="0.2">
      <c r="A18" s="727"/>
      <c r="B18" s="722"/>
      <c r="C18" s="54" t="s">
        <v>21</v>
      </c>
      <c r="D18" s="56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</row>
    <row r="19" spans="1:17" ht="194.25" customHeight="1" x14ac:dyDescent="0.2">
      <c r="A19" s="727" t="s">
        <v>7</v>
      </c>
      <c r="B19" s="722" t="s">
        <v>226</v>
      </c>
      <c r="C19" s="54" t="s">
        <v>20</v>
      </c>
      <c r="D19" s="58" t="s">
        <v>241</v>
      </c>
      <c r="E19" s="58" t="s">
        <v>242</v>
      </c>
      <c r="F19" s="65" t="s">
        <v>171</v>
      </c>
      <c r="G19" s="58" t="s">
        <v>172</v>
      </c>
      <c r="H19" s="66"/>
      <c r="I19" s="66"/>
      <c r="J19" s="66"/>
      <c r="K19" s="58"/>
      <c r="L19" s="58"/>
      <c r="M19" s="58"/>
      <c r="N19" s="58"/>
      <c r="O19" s="58"/>
      <c r="P19" s="58" t="s">
        <v>173</v>
      </c>
      <c r="Q19" s="57"/>
    </row>
    <row r="20" spans="1:17" ht="39.950000000000003" customHeight="1" x14ac:dyDescent="0.2">
      <c r="A20" s="727"/>
      <c r="B20" s="722"/>
      <c r="C20" s="54" t="s">
        <v>21</v>
      </c>
      <c r="D20" s="56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</row>
    <row r="21" spans="1:17" ht="211.5" customHeight="1" x14ac:dyDescent="0.2">
      <c r="A21" s="727" t="s">
        <v>8</v>
      </c>
      <c r="B21" s="722" t="s">
        <v>229</v>
      </c>
      <c r="C21" s="54" t="s">
        <v>20</v>
      </c>
      <c r="D21" s="67" t="s">
        <v>243</v>
      </c>
      <c r="E21" s="67" t="s">
        <v>174</v>
      </c>
      <c r="F21" s="67" t="s">
        <v>171</v>
      </c>
      <c r="G21" s="68" t="s">
        <v>175</v>
      </c>
      <c r="H21" s="68" t="s">
        <v>175</v>
      </c>
      <c r="I21" s="67" t="s">
        <v>175</v>
      </c>
      <c r="J21" s="67" t="s">
        <v>175</v>
      </c>
      <c r="K21" s="67" t="s">
        <v>175</v>
      </c>
      <c r="L21" s="67" t="s">
        <v>175</v>
      </c>
      <c r="M21" s="67" t="s">
        <v>175</v>
      </c>
      <c r="N21" s="67" t="s">
        <v>176</v>
      </c>
      <c r="O21" s="67" t="s">
        <v>177</v>
      </c>
      <c r="P21" s="58" t="s">
        <v>178</v>
      </c>
      <c r="Q21" s="57"/>
    </row>
    <row r="22" spans="1:17" ht="31.5" customHeight="1" x14ac:dyDescent="0.2">
      <c r="A22" s="727"/>
      <c r="B22" s="722"/>
      <c r="C22" s="54" t="s">
        <v>21</v>
      </c>
      <c r="D22" s="56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</row>
    <row r="23" spans="1:17" s="70" customFormat="1" ht="223.5" customHeight="1" x14ac:dyDescent="0.2">
      <c r="A23" s="732" t="s">
        <v>14</v>
      </c>
      <c r="B23" s="728" t="s">
        <v>230</v>
      </c>
      <c r="C23" s="69" t="s">
        <v>20</v>
      </c>
      <c r="D23" s="58" t="str">
        <f>$D$19</f>
        <v>подготовка конкурсной документации</v>
      </c>
      <c r="E23" s="58" t="s">
        <v>244</v>
      </c>
      <c r="F23" s="65" t="s">
        <v>171</v>
      </c>
      <c r="G23" s="58" t="s">
        <v>179</v>
      </c>
      <c r="H23" s="58" t="s">
        <v>180</v>
      </c>
      <c r="I23" s="58" t="s">
        <v>135</v>
      </c>
      <c r="J23" s="58"/>
      <c r="K23" s="58" t="s">
        <v>181</v>
      </c>
      <c r="L23" s="58"/>
      <c r="M23" s="66"/>
      <c r="N23" s="66"/>
      <c r="O23" s="66"/>
      <c r="P23" s="58" t="s">
        <v>182</v>
      </c>
      <c r="Q23" s="66"/>
    </row>
    <row r="24" spans="1:17" s="70" customFormat="1" ht="39.950000000000003" customHeight="1" x14ac:dyDescent="0.2">
      <c r="A24" s="733"/>
      <c r="B24" s="728"/>
      <c r="C24" s="69" t="s">
        <v>21</v>
      </c>
      <c r="D24" s="58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</row>
    <row r="25" spans="1:17" s="70" customFormat="1" ht="104.25" customHeight="1" x14ac:dyDescent="0.2">
      <c r="A25" s="731" t="s">
        <v>15</v>
      </c>
      <c r="B25" s="728" t="s">
        <v>231</v>
      </c>
      <c r="C25" s="69" t="s">
        <v>20</v>
      </c>
      <c r="D25" s="71"/>
      <c r="E25" s="58" t="str">
        <f>$D$19</f>
        <v>подготовка конкурсной документации</v>
      </c>
      <c r="F25" s="65" t="s">
        <v>171</v>
      </c>
      <c r="G25" s="58" t="s">
        <v>183</v>
      </c>
      <c r="H25" s="58" t="str">
        <f>$D$19</f>
        <v>подготовка конкурсной документации</v>
      </c>
      <c r="I25" s="65" t="s">
        <v>171</v>
      </c>
      <c r="J25" s="58" t="s">
        <v>183</v>
      </c>
      <c r="K25" s="66"/>
      <c r="L25" s="66"/>
      <c r="M25" s="66"/>
      <c r="N25" s="66"/>
      <c r="O25" s="66"/>
      <c r="P25" s="67" t="s">
        <v>184</v>
      </c>
      <c r="Q25" s="66"/>
    </row>
    <row r="26" spans="1:17" s="70" customFormat="1" ht="39.950000000000003" customHeight="1" x14ac:dyDescent="0.2">
      <c r="A26" s="731"/>
      <c r="B26" s="728"/>
      <c r="C26" s="69" t="s">
        <v>21</v>
      </c>
      <c r="D26" s="58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</row>
    <row r="27" spans="1:17" x14ac:dyDescent="0.2">
      <c r="A27" s="32" t="s">
        <v>91</v>
      </c>
      <c r="B27" s="72"/>
      <c r="C27" s="72"/>
      <c r="D27" s="56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</row>
    <row r="28" spans="1:17" ht="201.75" customHeight="1" x14ac:dyDescent="0.2">
      <c r="A28" s="54" t="s">
        <v>16</v>
      </c>
      <c r="B28" s="55" t="s">
        <v>232</v>
      </c>
      <c r="C28" s="54" t="s">
        <v>20</v>
      </c>
      <c r="D28" s="56" t="s">
        <v>139</v>
      </c>
      <c r="E28" s="56" t="s">
        <v>139</v>
      </c>
      <c r="F28" s="56" t="s">
        <v>139</v>
      </c>
      <c r="G28" s="56" t="s">
        <v>140</v>
      </c>
      <c r="H28" s="56" t="s">
        <v>140</v>
      </c>
      <c r="I28" s="56" t="s">
        <v>140</v>
      </c>
      <c r="J28" s="56" t="s">
        <v>141</v>
      </c>
      <c r="K28" s="56" t="s">
        <v>141</v>
      </c>
      <c r="L28" s="56" t="s">
        <v>141</v>
      </c>
      <c r="M28" s="56" t="s">
        <v>142</v>
      </c>
      <c r="N28" s="56" t="s">
        <v>142</v>
      </c>
      <c r="O28" s="57"/>
      <c r="P28" s="57"/>
      <c r="Q28" s="57"/>
    </row>
    <row r="29" spans="1:17" ht="39.950000000000003" customHeight="1" x14ac:dyDescent="0.2">
      <c r="A29" s="54"/>
      <c r="B29" s="55"/>
      <c r="C29" s="54" t="s">
        <v>21</v>
      </c>
      <c r="D29" s="56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</row>
    <row r="30" spans="1:17" x14ac:dyDescent="0.2">
      <c r="A30" s="33" t="s">
        <v>92</v>
      </c>
      <c r="B30" s="73"/>
      <c r="C30" s="74"/>
      <c r="D30" s="75"/>
      <c r="E30" s="76"/>
      <c r="F30" s="76"/>
      <c r="G30" s="77"/>
      <c r="H30" s="78"/>
      <c r="I30" s="78"/>
      <c r="J30" s="78"/>
      <c r="K30" s="78"/>
      <c r="L30" s="78"/>
      <c r="M30" s="78"/>
      <c r="N30" s="78"/>
      <c r="O30" s="78"/>
      <c r="P30" s="78"/>
      <c r="Q30" s="78"/>
    </row>
    <row r="31" spans="1:17" ht="241.5" customHeight="1" x14ac:dyDescent="0.2">
      <c r="A31" s="727" t="s">
        <v>94</v>
      </c>
      <c r="B31" s="722" t="s">
        <v>93</v>
      </c>
      <c r="C31" s="54" t="s">
        <v>20</v>
      </c>
      <c r="D31" s="56" t="s">
        <v>212</v>
      </c>
      <c r="E31" s="56" t="s">
        <v>213</v>
      </c>
      <c r="F31" s="56" t="s">
        <v>214</v>
      </c>
      <c r="G31" s="56" t="s">
        <v>214</v>
      </c>
      <c r="H31" s="56" t="s">
        <v>141</v>
      </c>
      <c r="I31" s="56" t="s">
        <v>142</v>
      </c>
      <c r="J31" s="56" t="s">
        <v>142</v>
      </c>
      <c r="K31" s="56" t="s">
        <v>142</v>
      </c>
      <c r="L31" s="56" t="s">
        <v>142</v>
      </c>
      <c r="M31" s="56" t="s">
        <v>215</v>
      </c>
      <c r="N31" s="56" t="s">
        <v>215</v>
      </c>
      <c r="O31" s="56" t="s">
        <v>215</v>
      </c>
      <c r="P31" s="57"/>
      <c r="Q31" s="57"/>
    </row>
    <row r="32" spans="1:17" ht="45.75" customHeight="1" x14ac:dyDescent="0.2">
      <c r="A32" s="727"/>
      <c r="B32" s="722"/>
      <c r="C32" s="54" t="s">
        <v>21</v>
      </c>
      <c r="D32" s="56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pans="1:17" x14ac:dyDescent="0.2">
      <c r="A33" s="32" t="s">
        <v>95</v>
      </c>
      <c r="B33" s="55"/>
      <c r="C33" s="54"/>
      <c r="D33" s="56"/>
      <c r="E33" s="57"/>
      <c r="F33" s="57"/>
      <c r="G33" s="57"/>
      <c r="H33" s="59"/>
      <c r="I33" s="78"/>
      <c r="J33" s="78"/>
      <c r="K33" s="78"/>
      <c r="L33" s="78"/>
      <c r="M33" s="78"/>
      <c r="N33" s="78"/>
      <c r="O33" s="78"/>
      <c r="P33" s="78"/>
      <c r="Q33" s="78"/>
    </row>
    <row r="34" spans="1:17" ht="30.75" customHeight="1" x14ac:dyDescent="0.2">
      <c r="A34" s="727" t="s">
        <v>96</v>
      </c>
      <c r="B34" s="722" t="s">
        <v>97</v>
      </c>
      <c r="C34" s="54" t="s">
        <v>20</v>
      </c>
      <c r="D34" s="56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</row>
    <row r="35" spans="1:17" ht="30.75" customHeight="1" x14ac:dyDescent="0.2">
      <c r="A35" s="727"/>
      <c r="B35" s="722"/>
      <c r="C35" s="54" t="s">
        <v>21</v>
      </c>
      <c r="D35" s="56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</row>
    <row r="36" spans="1:17" ht="39.950000000000003" customHeight="1" x14ac:dyDescent="0.2">
      <c r="A36" s="736" t="s">
        <v>98</v>
      </c>
      <c r="B36" s="729" t="s">
        <v>129</v>
      </c>
      <c r="C36" s="54" t="s">
        <v>20</v>
      </c>
      <c r="D36" s="56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</row>
    <row r="37" spans="1:17" ht="39.950000000000003" customHeight="1" x14ac:dyDescent="0.2">
      <c r="A37" s="737"/>
      <c r="B37" s="730"/>
      <c r="C37" s="54" t="s">
        <v>21</v>
      </c>
      <c r="D37" s="56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</row>
    <row r="38" spans="1:17" x14ac:dyDescent="0.2">
      <c r="A38" s="34" t="s">
        <v>99</v>
      </c>
      <c r="B38" s="79"/>
      <c r="C38" s="80"/>
      <c r="D38" s="81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</row>
    <row r="39" spans="1:17" ht="238.5" customHeight="1" x14ac:dyDescent="0.2">
      <c r="A39" s="727" t="s">
        <v>100</v>
      </c>
      <c r="B39" s="722" t="s">
        <v>227</v>
      </c>
      <c r="C39" s="54" t="s">
        <v>20</v>
      </c>
      <c r="D39" s="93"/>
      <c r="E39" s="93" t="s">
        <v>246</v>
      </c>
      <c r="F39" s="93" t="s">
        <v>245</v>
      </c>
      <c r="G39" s="93" t="s">
        <v>234</v>
      </c>
      <c r="H39" s="724" t="s">
        <v>247</v>
      </c>
      <c r="I39" s="725"/>
      <c r="J39" s="725"/>
      <c r="K39" s="725"/>
      <c r="L39" s="725"/>
      <c r="M39" s="725"/>
      <c r="N39" s="725"/>
      <c r="O39" s="726"/>
      <c r="P39" s="56" t="s">
        <v>189</v>
      </c>
      <c r="Q39" s="57"/>
    </row>
    <row r="40" spans="1:17" ht="39.950000000000003" customHeight="1" x14ac:dyDescent="0.2">
      <c r="A40" s="727" t="s">
        <v>10</v>
      </c>
      <c r="B40" s="722" t="s">
        <v>11</v>
      </c>
      <c r="C40" s="54" t="s">
        <v>21</v>
      </c>
      <c r="D40" s="56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1:17" ht="194.25" customHeight="1" x14ac:dyDescent="0.2">
      <c r="A41" s="727" t="s">
        <v>101</v>
      </c>
      <c r="B41" s="722" t="s">
        <v>102</v>
      </c>
      <c r="C41" s="54" t="s">
        <v>20</v>
      </c>
      <c r="D41" s="56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83" t="s">
        <v>154</v>
      </c>
      <c r="Q41" s="57"/>
    </row>
    <row r="42" spans="1:17" ht="39.950000000000003" customHeight="1" x14ac:dyDescent="0.2">
      <c r="A42" s="727"/>
      <c r="B42" s="722"/>
      <c r="C42" s="54" t="s">
        <v>21</v>
      </c>
      <c r="D42" s="56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</row>
    <row r="43" spans="1:17" ht="186" customHeight="1" x14ac:dyDescent="0.2">
      <c r="A43" s="727" t="s">
        <v>103</v>
      </c>
      <c r="B43" s="722" t="s">
        <v>104</v>
      </c>
      <c r="C43" s="54" t="s">
        <v>20</v>
      </c>
      <c r="D43" s="58" t="s">
        <v>200</v>
      </c>
      <c r="E43" s="58" t="s">
        <v>201</v>
      </c>
      <c r="F43" s="58" t="s">
        <v>204</v>
      </c>
      <c r="G43" s="719" t="s">
        <v>192</v>
      </c>
      <c r="H43" s="720"/>
      <c r="I43" s="720"/>
      <c r="J43" s="720"/>
      <c r="K43" s="720"/>
      <c r="L43" s="720"/>
      <c r="M43" s="720"/>
      <c r="N43" s="720"/>
      <c r="O43" s="721"/>
      <c r="P43" s="57"/>
      <c r="Q43" s="57"/>
    </row>
    <row r="44" spans="1:17" ht="39.950000000000003" customHeight="1" x14ac:dyDescent="0.2">
      <c r="A44" s="727"/>
      <c r="B44" s="722"/>
      <c r="C44" s="54" t="s">
        <v>21</v>
      </c>
      <c r="D44" s="56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</row>
    <row r="45" spans="1:17" ht="278.25" customHeight="1" x14ac:dyDescent="0.2">
      <c r="A45" s="727" t="s">
        <v>105</v>
      </c>
      <c r="B45" s="722" t="s">
        <v>106</v>
      </c>
      <c r="C45" s="54" t="s">
        <v>20</v>
      </c>
      <c r="D45" s="84" t="s">
        <v>190</v>
      </c>
      <c r="E45" s="84" t="s">
        <v>191</v>
      </c>
      <c r="F45" s="84" t="s">
        <v>192</v>
      </c>
      <c r="G45" s="84" t="s">
        <v>192</v>
      </c>
      <c r="H45" s="84" t="s">
        <v>193</v>
      </c>
      <c r="I45" s="84" t="s">
        <v>192</v>
      </c>
      <c r="J45" s="84" t="s">
        <v>192</v>
      </c>
      <c r="K45" s="84" t="s">
        <v>194</v>
      </c>
      <c r="L45" s="84" t="s">
        <v>192</v>
      </c>
      <c r="M45" s="84" t="s">
        <v>195</v>
      </c>
      <c r="N45" s="84" t="s">
        <v>196</v>
      </c>
      <c r="O45" s="84" t="s">
        <v>197</v>
      </c>
      <c r="P45" s="84" t="s">
        <v>198</v>
      </c>
      <c r="Q45" s="57"/>
    </row>
    <row r="46" spans="1:17" ht="39.950000000000003" customHeight="1" x14ac:dyDescent="0.2">
      <c r="A46" s="727" t="s">
        <v>12</v>
      </c>
      <c r="B46" s="722" t="s">
        <v>13</v>
      </c>
      <c r="C46" s="54" t="s">
        <v>21</v>
      </c>
      <c r="D46" s="56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</row>
    <row r="47" spans="1:17" ht="39.950000000000003" customHeight="1" x14ac:dyDescent="0.2">
      <c r="A47" s="734" t="s">
        <v>108</v>
      </c>
      <c r="B47" s="729" t="s">
        <v>107</v>
      </c>
      <c r="C47" s="54" t="s">
        <v>20</v>
      </c>
      <c r="D47" s="56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</row>
    <row r="48" spans="1:17" ht="39.950000000000003" customHeight="1" x14ac:dyDescent="0.2">
      <c r="A48" s="735"/>
      <c r="B48" s="730"/>
      <c r="C48" s="54" t="s">
        <v>21</v>
      </c>
      <c r="D48" s="56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</row>
    <row r="49" spans="1:17" ht="129.75" customHeight="1" x14ac:dyDescent="0.2">
      <c r="A49" s="734" t="s">
        <v>109</v>
      </c>
      <c r="B49" s="729" t="s">
        <v>110</v>
      </c>
      <c r="C49" s="85" t="s">
        <v>20</v>
      </c>
      <c r="D49" s="31" t="s">
        <v>248</v>
      </c>
      <c r="E49" s="31" t="s">
        <v>248</v>
      </c>
      <c r="F49" s="31" t="s">
        <v>248</v>
      </c>
      <c r="G49" s="31" t="s">
        <v>249</v>
      </c>
      <c r="H49" s="31" t="s">
        <v>250</v>
      </c>
      <c r="I49" s="95" t="s">
        <v>251</v>
      </c>
      <c r="J49" s="31" t="s">
        <v>252</v>
      </c>
      <c r="K49" s="31" t="s">
        <v>248</v>
      </c>
      <c r="L49" s="31" t="s">
        <v>253</v>
      </c>
      <c r="M49" s="31" t="s">
        <v>248</v>
      </c>
      <c r="N49" s="95" t="s">
        <v>254</v>
      </c>
      <c r="O49" s="31" t="s">
        <v>248</v>
      </c>
      <c r="P49" s="86"/>
      <c r="Q49" s="86"/>
    </row>
    <row r="50" spans="1:17" ht="39.950000000000003" customHeight="1" x14ac:dyDescent="0.2">
      <c r="A50" s="735"/>
      <c r="B50" s="730"/>
      <c r="C50" s="54" t="s">
        <v>21</v>
      </c>
      <c r="D50" s="56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</row>
    <row r="51" spans="1:17" s="70" customFormat="1" ht="391.5" customHeight="1" x14ac:dyDescent="0.2">
      <c r="A51" s="727" t="s">
        <v>111</v>
      </c>
      <c r="B51" s="722" t="s">
        <v>112</v>
      </c>
      <c r="C51" s="69" t="s">
        <v>20</v>
      </c>
      <c r="D51" s="58" t="s">
        <v>131</v>
      </c>
      <c r="E51" s="58" t="s">
        <v>132</v>
      </c>
      <c r="F51" s="58" t="s">
        <v>133</v>
      </c>
      <c r="G51" s="58" t="s">
        <v>134</v>
      </c>
      <c r="H51" s="58" t="s">
        <v>135</v>
      </c>
      <c r="I51" s="58" t="s">
        <v>136</v>
      </c>
      <c r="J51" s="58" t="s">
        <v>136</v>
      </c>
      <c r="K51" s="58" t="s">
        <v>136</v>
      </c>
      <c r="L51" s="58" t="s">
        <v>137</v>
      </c>
      <c r="M51" s="66"/>
      <c r="N51" s="66"/>
      <c r="O51" s="66"/>
      <c r="P51" s="58" t="s">
        <v>138</v>
      </c>
      <c r="Q51" s="66"/>
    </row>
    <row r="52" spans="1:17" ht="39.950000000000003" customHeight="1" x14ac:dyDescent="0.2">
      <c r="A52" s="727"/>
      <c r="B52" s="722"/>
      <c r="C52" s="54" t="s">
        <v>21</v>
      </c>
      <c r="D52" s="87"/>
      <c r="E52" s="86"/>
      <c r="F52" s="86"/>
      <c r="G52" s="86"/>
      <c r="H52" s="86"/>
      <c r="I52" s="86"/>
      <c r="J52" s="86"/>
      <c r="K52" s="86"/>
      <c r="L52" s="86"/>
      <c r="M52" s="86"/>
      <c r="N52" s="57"/>
      <c r="O52" s="57"/>
      <c r="P52" s="57"/>
      <c r="Q52" s="57"/>
    </row>
    <row r="53" spans="1:17" ht="75.75" customHeight="1" x14ac:dyDescent="0.2">
      <c r="A53" s="727" t="s">
        <v>114</v>
      </c>
      <c r="B53" s="722" t="s">
        <v>113</v>
      </c>
      <c r="C53" s="54" t="s">
        <v>20</v>
      </c>
      <c r="D53" s="84" t="s">
        <v>143</v>
      </c>
      <c r="E53" s="84" t="s">
        <v>143</v>
      </c>
      <c r="F53" s="84" t="s">
        <v>143</v>
      </c>
      <c r="G53" s="84" t="s">
        <v>148</v>
      </c>
      <c r="H53" s="84" t="s">
        <v>144</v>
      </c>
      <c r="I53" s="84" t="s">
        <v>202</v>
      </c>
      <c r="J53" s="84" t="s">
        <v>145</v>
      </c>
      <c r="K53" s="84" t="s">
        <v>146</v>
      </c>
      <c r="L53" s="84" t="s">
        <v>147</v>
      </c>
      <c r="M53" s="84"/>
      <c r="N53" s="82"/>
      <c r="O53" s="56"/>
      <c r="P53" s="56"/>
      <c r="Q53" s="56"/>
    </row>
    <row r="54" spans="1:17" ht="31.5" customHeight="1" x14ac:dyDescent="0.2">
      <c r="A54" s="727"/>
      <c r="B54" s="722"/>
      <c r="C54" s="54" t="s">
        <v>21</v>
      </c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56"/>
      <c r="O54" s="56"/>
      <c r="P54" s="56"/>
      <c r="Q54" s="56"/>
    </row>
    <row r="55" spans="1:17" ht="52.5" customHeight="1" x14ac:dyDescent="0.2">
      <c r="A55" s="727" t="s">
        <v>115</v>
      </c>
      <c r="B55" s="722" t="s">
        <v>116</v>
      </c>
      <c r="C55" s="54" t="s">
        <v>20</v>
      </c>
      <c r="D55" s="56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</row>
    <row r="56" spans="1:17" ht="52.5" customHeight="1" x14ac:dyDescent="0.2">
      <c r="A56" s="727"/>
      <c r="B56" s="722"/>
      <c r="C56" s="54" t="s">
        <v>21</v>
      </c>
      <c r="D56" s="56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</row>
    <row r="57" spans="1:17" ht="409.5" customHeight="1" x14ac:dyDescent="0.2">
      <c r="A57" s="727" t="s">
        <v>117</v>
      </c>
      <c r="B57" s="722" t="s">
        <v>118</v>
      </c>
      <c r="C57" s="54" t="s">
        <v>20</v>
      </c>
      <c r="D57" s="94" t="s">
        <v>235</v>
      </c>
      <c r="E57" s="93"/>
      <c r="F57" s="93" t="s">
        <v>236</v>
      </c>
      <c r="G57" s="743" t="s">
        <v>233</v>
      </c>
      <c r="H57" s="743"/>
      <c r="I57" s="93" t="s">
        <v>237</v>
      </c>
      <c r="J57" s="93" t="s">
        <v>238</v>
      </c>
      <c r="K57" s="740" t="s">
        <v>239</v>
      </c>
      <c r="L57" s="741"/>
      <c r="M57" s="741"/>
      <c r="N57" s="741"/>
      <c r="O57" s="742"/>
      <c r="P57" s="89" t="s">
        <v>199</v>
      </c>
      <c r="Q57" s="57"/>
    </row>
    <row r="58" spans="1:17" ht="39.950000000000003" customHeight="1" x14ac:dyDescent="0.2">
      <c r="A58" s="727"/>
      <c r="B58" s="722"/>
      <c r="C58" s="54" t="s">
        <v>21</v>
      </c>
      <c r="D58" s="56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</row>
    <row r="59" spans="1:17" s="70" customFormat="1" ht="183.75" customHeight="1" x14ac:dyDescent="0.2">
      <c r="A59" s="732" t="s">
        <v>120</v>
      </c>
      <c r="B59" s="732" t="s">
        <v>119</v>
      </c>
      <c r="C59" s="732" t="s">
        <v>20</v>
      </c>
      <c r="D59" s="58"/>
      <c r="E59" s="58" t="s">
        <v>167</v>
      </c>
      <c r="F59" s="58" t="s">
        <v>168</v>
      </c>
      <c r="G59" s="90" t="s">
        <v>169</v>
      </c>
      <c r="H59" s="90" t="s">
        <v>169</v>
      </c>
      <c r="I59" s="90" t="s">
        <v>169</v>
      </c>
      <c r="J59" s="90" t="s">
        <v>169</v>
      </c>
      <c r="K59" s="90" t="s">
        <v>169</v>
      </c>
      <c r="L59" s="90" t="s">
        <v>169</v>
      </c>
      <c r="M59" s="90" t="s">
        <v>169</v>
      </c>
      <c r="N59" s="90" t="s">
        <v>169</v>
      </c>
      <c r="O59" s="90" t="s">
        <v>170</v>
      </c>
      <c r="P59" s="66"/>
      <c r="Q59" s="66"/>
    </row>
    <row r="60" spans="1:17" s="70" customFormat="1" ht="150" customHeight="1" x14ac:dyDescent="0.2">
      <c r="A60" s="738"/>
      <c r="B60" s="738"/>
      <c r="C60" s="738"/>
      <c r="D60" s="58" t="s">
        <v>163</v>
      </c>
      <c r="E60" s="58" t="s">
        <v>163</v>
      </c>
      <c r="F60" s="58" t="s">
        <v>163</v>
      </c>
      <c r="G60" s="58" t="s">
        <v>163</v>
      </c>
      <c r="H60" s="58" t="s">
        <v>163</v>
      </c>
      <c r="I60" s="58" t="s">
        <v>163</v>
      </c>
      <c r="J60" s="58" t="s">
        <v>163</v>
      </c>
      <c r="K60" s="58" t="s">
        <v>163</v>
      </c>
      <c r="L60" s="58" t="s">
        <v>163</v>
      </c>
      <c r="M60" s="58" t="s">
        <v>163</v>
      </c>
      <c r="N60" s="58" t="s">
        <v>163</v>
      </c>
      <c r="O60" s="58" t="s">
        <v>163</v>
      </c>
      <c r="P60" s="66"/>
      <c r="Q60" s="66"/>
    </row>
    <row r="61" spans="1:17" s="70" customFormat="1" ht="316.5" customHeight="1" x14ac:dyDescent="0.2">
      <c r="A61" s="738"/>
      <c r="B61" s="738"/>
      <c r="C61" s="733"/>
      <c r="D61" s="58" t="s">
        <v>164</v>
      </c>
      <c r="E61" s="58" t="s">
        <v>165</v>
      </c>
      <c r="F61" s="58" t="s">
        <v>166</v>
      </c>
      <c r="G61" s="58" t="s">
        <v>166</v>
      </c>
      <c r="H61" s="58" t="s">
        <v>166</v>
      </c>
      <c r="I61" s="58" t="s">
        <v>166</v>
      </c>
      <c r="J61" s="58" t="s">
        <v>166</v>
      </c>
      <c r="K61" s="58" t="s">
        <v>166</v>
      </c>
      <c r="L61" s="58" t="s">
        <v>166</v>
      </c>
      <c r="M61" s="58" t="s">
        <v>166</v>
      </c>
      <c r="N61" s="58" t="s">
        <v>166</v>
      </c>
      <c r="O61" s="58" t="s">
        <v>166</v>
      </c>
      <c r="P61" s="66"/>
      <c r="Q61" s="66"/>
    </row>
    <row r="62" spans="1:17" s="70" customFormat="1" ht="39.950000000000003" customHeight="1" x14ac:dyDescent="0.2">
      <c r="A62" s="733"/>
      <c r="B62" s="733"/>
      <c r="C62" s="69" t="s">
        <v>21</v>
      </c>
      <c r="D62" s="58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</row>
    <row r="63" spans="1:17" ht="39.950000000000003" customHeight="1" x14ac:dyDescent="0.2">
      <c r="A63" s="727" t="s">
        <v>121</v>
      </c>
      <c r="B63" s="722" t="s">
        <v>122</v>
      </c>
      <c r="C63" s="54" t="s">
        <v>20</v>
      </c>
      <c r="D63" s="56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</row>
    <row r="64" spans="1:17" ht="39.950000000000003" customHeight="1" x14ac:dyDescent="0.2">
      <c r="A64" s="727"/>
      <c r="B64" s="722"/>
      <c r="C64" s="54" t="s">
        <v>21</v>
      </c>
      <c r="D64" s="56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</row>
    <row r="65" spans="1:20" s="70" customFormat="1" ht="154.5" customHeight="1" x14ac:dyDescent="0.2">
      <c r="A65" s="731" t="s">
        <v>123</v>
      </c>
      <c r="B65" s="728" t="s">
        <v>124</v>
      </c>
      <c r="C65" s="69" t="s">
        <v>20</v>
      </c>
      <c r="D65" s="67"/>
      <c r="E65" s="67"/>
      <c r="F65" s="67" t="s">
        <v>185</v>
      </c>
      <c r="G65" s="67" t="s">
        <v>171</v>
      </c>
      <c r="H65" s="67" t="s">
        <v>186</v>
      </c>
      <c r="I65" s="67"/>
      <c r="J65" s="67" t="s">
        <v>186</v>
      </c>
      <c r="K65" s="67"/>
      <c r="L65" s="67"/>
      <c r="M65" s="67" t="s">
        <v>186</v>
      </c>
      <c r="N65" s="67"/>
      <c r="O65" s="67" t="s">
        <v>187</v>
      </c>
      <c r="P65" s="67" t="s">
        <v>188</v>
      </c>
      <c r="Q65" s="66"/>
    </row>
    <row r="66" spans="1:20" s="70" customFormat="1" ht="39.950000000000003" customHeight="1" x14ac:dyDescent="0.2">
      <c r="A66" s="731"/>
      <c r="B66" s="728"/>
      <c r="C66" s="69" t="s">
        <v>21</v>
      </c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</row>
    <row r="67" spans="1:20" ht="39.950000000000003" customHeight="1" x14ac:dyDescent="0.2">
      <c r="A67" s="727" t="s">
        <v>125</v>
      </c>
      <c r="B67" s="722" t="s">
        <v>126</v>
      </c>
      <c r="C67" s="54" t="s">
        <v>20</v>
      </c>
      <c r="D67" s="56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</row>
    <row r="68" spans="1:20" ht="39.950000000000003" customHeight="1" x14ac:dyDescent="0.2">
      <c r="A68" s="727"/>
      <c r="B68" s="722"/>
      <c r="C68" s="54" t="s">
        <v>21</v>
      </c>
      <c r="D68" s="56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</row>
    <row r="69" spans="1:20" ht="147" customHeight="1" x14ac:dyDescent="0.2">
      <c r="A69" s="734" t="s">
        <v>127</v>
      </c>
      <c r="B69" s="729" t="s">
        <v>128</v>
      </c>
      <c r="C69" s="54" t="s">
        <v>20</v>
      </c>
      <c r="D69" s="56"/>
      <c r="E69" s="91" t="s">
        <v>155</v>
      </c>
      <c r="F69" s="91" t="s">
        <v>156</v>
      </c>
      <c r="G69" s="57"/>
      <c r="H69" s="57"/>
      <c r="I69" s="57"/>
      <c r="J69" s="57"/>
      <c r="K69" s="57"/>
      <c r="L69" s="57"/>
      <c r="M69" s="57"/>
      <c r="N69" s="57"/>
      <c r="O69" s="91" t="s">
        <v>157</v>
      </c>
      <c r="P69" s="57"/>
      <c r="Q69" s="57"/>
    </row>
    <row r="70" spans="1:20" ht="39.950000000000003" customHeight="1" x14ac:dyDescent="0.2">
      <c r="A70" s="735"/>
      <c r="B70" s="730"/>
      <c r="C70" s="54" t="s">
        <v>21</v>
      </c>
      <c r="D70" s="56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</row>
    <row r="71" spans="1:20" x14ac:dyDescent="0.2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</row>
    <row r="73" spans="1:20" x14ac:dyDescent="0.2">
      <c r="B73" s="717" t="s">
        <v>255</v>
      </c>
      <c r="C73" s="717"/>
      <c r="D73" s="717"/>
      <c r="E73" s="717"/>
      <c r="F73" s="717"/>
      <c r="G73" s="717"/>
      <c r="H73" s="717"/>
      <c r="I73" s="717"/>
      <c r="J73" s="717"/>
      <c r="K73" s="717"/>
      <c r="L73" s="717"/>
      <c r="M73" s="717"/>
      <c r="N73" s="717"/>
      <c r="O73" s="717"/>
      <c r="P73" s="717"/>
      <c r="Q73" s="717"/>
      <c r="R73" s="717"/>
      <c r="S73" s="717"/>
      <c r="T73" s="717"/>
    </row>
    <row r="74" spans="1:20" ht="15" x14ac:dyDescent="0.2">
      <c r="B74" s="39"/>
      <c r="C74" s="40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</row>
    <row r="75" spans="1:20" ht="15" x14ac:dyDescent="0.2">
      <c r="B75" s="39"/>
      <c r="C75" s="40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</row>
    <row r="76" spans="1:20" ht="15" x14ac:dyDescent="0.2">
      <c r="B76" s="39"/>
      <c r="C76" s="40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</row>
    <row r="77" spans="1:20" ht="15" x14ac:dyDescent="0.2">
      <c r="B77" s="39"/>
      <c r="C77" s="40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</row>
    <row r="78" spans="1:20" ht="15" x14ac:dyDescent="0.2">
      <c r="B78" s="42" t="s">
        <v>47</v>
      </c>
      <c r="C78" s="43"/>
      <c r="D78" s="44"/>
      <c r="E78" s="44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</row>
    <row r="79" spans="1:20" ht="58.5" customHeight="1" x14ac:dyDescent="0.2">
      <c r="B79" s="718" t="s">
        <v>216</v>
      </c>
      <c r="C79" s="718"/>
      <c r="D79" s="718"/>
      <c r="E79" s="718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</row>
  </sheetData>
  <mergeCells count="79"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34:A35"/>
    <mergeCell ref="B31:B32"/>
    <mergeCell ref="A31:A32"/>
    <mergeCell ref="B23:B24"/>
    <mergeCell ref="B43:B44"/>
    <mergeCell ref="B25:B26"/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</mergeCells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38"/>
  <sheetViews>
    <sheetView tabSelected="1" view="pageBreakPreview" topLeftCell="A7" zoomScale="60" workbookViewId="0">
      <selection activeCell="A27" sqref="A27:BB27"/>
    </sheetView>
  </sheetViews>
  <sheetFormatPr defaultRowHeight="12.75" x14ac:dyDescent="0.25"/>
  <cols>
    <col min="1" max="1" width="8.7109375" style="98" customWidth="1"/>
    <col min="2" max="2" width="23.28515625" style="98" customWidth="1"/>
    <col min="3" max="3" width="19.42578125" style="98" customWidth="1"/>
    <col min="4" max="4" width="20.7109375" style="99" customWidth="1"/>
    <col min="5" max="5" width="14.7109375" style="100" customWidth="1"/>
    <col min="6" max="6" width="14.28515625" style="100" customWidth="1"/>
    <col min="7" max="7" width="12" style="100" customWidth="1"/>
    <col min="8" max="8" width="10.28515625" style="132" customWidth="1"/>
    <col min="9" max="9" width="11.5703125" style="132" customWidth="1"/>
    <col min="10" max="10" width="11.85546875" style="132" customWidth="1"/>
    <col min="11" max="11" width="12" style="140" customWidth="1"/>
    <col min="12" max="12" width="11.42578125" style="140" customWidth="1"/>
    <col min="13" max="13" width="9.85546875" style="140" customWidth="1"/>
    <col min="14" max="14" width="11.85546875" style="146" customWidth="1"/>
    <col min="15" max="15" width="10.7109375" style="146" customWidth="1"/>
    <col min="16" max="16" width="11.28515625" style="146" customWidth="1"/>
    <col min="17" max="17" width="10.42578125" style="128" customWidth="1"/>
    <col min="18" max="18" width="10.28515625" style="128" customWidth="1"/>
    <col min="19" max="19" width="8.42578125" style="128" customWidth="1"/>
    <col min="20" max="20" width="9.85546875" style="159" customWidth="1"/>
    <col min="21" max="21" width="10.7109375" style="159" customWidth="1"/>
    <col min="22" max="22" width="8.7109375" style="159" customWidth="1"/>
    <col min="23" max="23" width="10.5703125" style="139" customWidth="1"/>
    <col min="24" max="24" width="11.85546875" style="139" customWidth="1"/>
    <col min="25" max="25" width="11" style="139" customWidth="1"/>
    <col min="26" max="26" width="10.5703125" style="176" customWidth="1"/>
    <col min="27" max="27" width="5.85546875" style="176" hidden="1" customWidth="1"/>
    <col min="28" max="28" width="6.85546875" style="176" hidden="1" customWidth="1"/>
    <col min="29" max="29" width="10.42578125" style="176" customWidth="1"/>
    <col min="30" max="30" width="8.42578125" style="176" customWidth="1"/>
    <col min="31" max="31" width="9" style="184" customWidth="1"/>
    <col min="32" max="32" width="5.5703125" style="184" hidden="1" customWidth="1"/>
    <col min="33" max="33" width="1" style="184" hidden="1" customWidth="1"/>
    <col min="34" max="34" width="10" style="184" customWidth="1"/>
    <col min="35" max="35" width="9.28515625" style="184" customWidth="1"/>
    <col min="36" max="36" width="11.7109375" style="169" customWidth="1"/>
    <col min="37" max="37" width="6" style="169" hidden="1" customWidth="1"/>
    <col min="38" max="38" width="3.140625" style="169" hidden="1" customWidth="1"/>
    <col min="39" max="39" width="11.42578125" style="169" customWidth="1"/>
    <col min="40" max="40" width="9.140625" style="169" customWidth="1"/>
    <col min="41" max="41" width="9.28515625" style="153" customWidth="1"/>
    <col min="42" max="42" width="6.42578125" style="153" hidden="1" customWidth="1"/>
    <col min="43" max="43" width="3.42578125" style="153" hidden="1" customWidth="1"/>
    <col min="44" max="44" width="9.7109375" style="153" customWidth="1"/>
    <col min="45" max="45" width="8.42578125" style="153" customWidth="1"/>
    <col min="46" max="46" width="10.5703125" style="202" customWidth="1"/>
    <col min="47" max="47" width="10.7109375" style="202" customWidth="1"/>
    <col min="48" max="48" width="5.7109375" style="202" hidden="1" customWidth="1"/>
    <col min="49" max="49" width="0.7109375" style="202" hidden="1" customWidth="1"/>
    <col min="50" max="50" width="7.85546875" style="202" customWidth="1"/>
    <col min="51" max="51" width="9.7109375" style="207" customWidth="1"/>
    <col min="52" max="52" width="7.42578125" style="207" customWidth="1"/>
    <col min="53" max="53" width="7.5703125" style="207" customWidth="1"/>
    <col min="54" max="54" width="26.5703125" style="96" customWidth="1"/>
    <col min="55" max="16384" width="9.140625" style="96"/>
  </cols>
  <sheetData>
    <row r="1" spans="1:55" s="244" customFormat="1" ht="20.25" x14ac:dyDescent="0.25">
      <c r="A1" s="228"/>
      <c r="B1" s="228"/>
      <c r="C1" s="228"/>
      <c r="D1" s="229"/>
      <c r="E1" s="230"/>
      <c r="F1" s="230"/>
      <c r="G1" s="230"/>
      <c r="H1" s="231"/>
      <c r="I1" s="231"/>
      <c r="J1" s="231"/>
      <c r="K1" s="232"/>
      <c r="L1" s="232"/>
      <c r="M1" s="232"/>
      <c r="N1" s="233"/>
      <c r="O1" s="233"/>
      <c r="P1" s="233"/>
      <c r="Q1" s="234"/>
      <c r="R1" s="234"/>
      <c r="S1" s="234"/>
      <c r="T1" s="235"/>
      <c r="U1" s="235"/>
      <c r="V1" s="235"/>
      <c r="W1" s="236"/>
      <c r="X1" s="236"/>
      <c r="Y1" s="236"/>
      <c r="Z1" s="237"/>
      <c r="AA1" s="237"/>
      <c r="AB1" s="237"/>
      <c r="AC1" s="237"/>
      <c r="AD1" s="237"/>
      <c r="AE1" s="238"/>
      <c r="AF1" s="238"/>
      <c r="AG1" s="238"/>
      <c r="AH1" s="238"/>
      <c r="AI1" s="238"/>
      <c r="AJ1" s="239"/>
      <c r="AK1" s="239"/>
      <c r="AL1" s="239"/>
      <c r="AM1" s="239"/>
      <c r="AN1" s="239"/>
      <c r="AO1" s="240"/>
      <c r="AP1" s="240"/>
      <c r="AQ1" s="240"/>
      <c r="AR1" s="240"/>
      <c r="AS1" s="240"/>
      <c r="AT1" s="241"/>
      <c r="AU1" s="241"/>
      <c r="AV1" s="241"/>
      <c r="AW1" s="241"/>
      <c r="AX1" s="241"/>
      <c r="AY1" s="242"/>
      <c r="AZ1" s="242"/>
      <c r="BA1" s="242"/>
      <c r="BB1" s="243" t="s">
        <v>264</v>
      </c>
    </row>
    <row r="2" spans="1:55" s="244" customFormat="1" ht="36" customHeight="1" x14ac:dyDescent="0.25">
      <c r="A2" s="850" t="s">
        <v>303</v>
      </c>
      <c r="B2" s="850"/>
      <c r="C2" s="850"/>
      <c r="D2" s="850"/>
      <c r="E2" s="850"/>
      <c r="F2" s="850"/>
      <c r="G2" s="850"/>
      <c r="H2" s="850"/>
      <c r="I2" s="850"/>
      <c r="J2" s="850"/>
      <c r="K2" s="850"/>
      <c r="L2" s="850"/>
      <c r="M2" s="850"/>
      <c r="N2" s="850"/>
      <c r="O2" s="850"/>
      <c r="P2" s="850"/>
      <c r="Q2" s="850"/>
      <c r="R2" s="850"/>
      <c r="S2" s="850"/>
      <c r="T2" s="850"/>
      <c r="U2" s="850"/>
      <c r="V2" s="850"/>
      <c r="W2" s="850"/>
      <c r="X2" s="850"/>
      <c r="Y2" s="850"/>
      <c r="Z2" s="850"/>
      <c r="AA2" s="850"/>
      <c r="AB2" s="850"/>
      <c r="AC2" s="850"/>
      <c r="AD2" s="850"/>
      <c r="AE2" s="850"/>
      <c r="AF2" s="850"/>
      <c r="AG2" s="850"/>
      <c r="AH2" s="850"/>
      <c r="AI2" s="850"/>
      <c r="AJ2" s="850"/>
      <c r="AK2" s="850"/>
      <c r="AL2" s="850"/>
      <c r="AM2" s="850"/>
      <c r="AN2" s="850"/>
      <c r="AO2" s="850"/>
      <c r="AP2" s="850"/>
      <c r="AQ2" s="850"/>
      <c r="AR2" s="850"/>
      <c r="AS2" s="850"/>
      <c r="AT2" s="850"/>
      <c r="AU2" s="850"/>
      <c r="AV2" s="850"/>
      <c r="AW2" s="850"/>
      <c r="AX2" s="850"/>
      <c r="AY2" s="850"/>
      <c r="AZ2" s="850"/>
      <c r="BA2" s="850"/>
      <c r="BB2" s="850"/>
    </row>
    <row r="3" spans="1:55" s="245" customFormat="1" ht="17.25" customHeight="1" x14ac:dyDescent="0.25">
      <c r="A3" s="894" t="s">
        <v>310</v>
      </c>
      <c r="B3" s="894"/>
      <c r="C3" s="894"/>
      <c r="D3" s="894"/>
      <c r="E3" s="894"/>
      <c r="F3" s="894"/>
      <c r="G3" s="894"/>
      <c r="H3" s="894"/>
      <c r="I3" s="894"/>
      <c r="J3" s="894"/>
      <c r="K3" s="894"/>
      <c r="L3" s="894"/>
      <c r="M3" s="894"/>
      <c r="N3" s="894"/>
      <c r="O3" s="894"/>
      <c r="P3" s="894"/>
      <c r="Q3" s="894"/>
      <c r="R3" s="894"/>
      <c r="S3" s="894"/>
      <c r="T3" s="894"/>
      <c r="U3" s="894"/>
      <c r="V3" s="894"/>
      <c r="W3" s="894"/>
      <c r="X3" s="894"/>
      <c r="Y3" s="894"/>
      <c r="Z3" s="894"/>
      <c r="AA3" s="894"/>
      <c r="AB3" s="894"/>
      <c r="AC3" s="894"/>
      <c r="AD3" s="894"/>
      <c r="AE3" s="894"/>
      <c r="AF3" s="894"/>
      <c r="AG3" s="894"/>
      <c r="AH3" s="894"/>
      <c r="AI3" s="894"/>
      <c r="AJ3" s="894"/>
      <c r="AK3" s="894"/>
      <c r="AL3" s="894"/>
      <c r="AM3" s="894"/>
      <c r="AN3" s="894"/>
      <c r="AO3" s="894"/>
      <c r="AP3" s="894"/>
      <c r="AQ3" s="894"/>
      <c r="AR3" s="894"/>
      <c r="AS3" s="894"/>
      <c r="AT3" s="894"/>
    </row>
    <row r="4" spans="1:55" s="246" customFormat="1" ht="24" customHeight="1" x14ac:dyDescent="0.25">
      <c r="A4" s="851" t="s">
        <v>311</v>
      </c>
      <c r="B4" s="851"/>
      <c r="C4" s="851"/>
      <c r="D4" s="851"/>
      <c r="E4" s="851"/>
      <c r="F4" s="851"/>
      <c r="G4" s="851"/>
      <c r="H4" s="851"/>
      <c r="I4" s="851"/>
      <c r="J4" s="851"/>
      <c r="K4" s="851"/>
      <c r="L4" s="851"/>
      <c r="M4" s="851"/>
      <c r="N4" s="851"/>
      <c r="O4" s="851"/>
      <c r="P4" s="851"/>
      <c r="Q4" s="851"/>
      <c r="R4" s="851"/>
      <c r="S4" s="851"/>
      <c r="T4" s="851"/>
      <c r="U4" s="851"/>
      <c r="V4" s="851"/>
      <c r="W4" s="851"/>
      <c r="X4" s="851"/>
      <c r="Y4" s="851"/>
      <c r="Z4" s="851"/>
      <c r="AA4" s="851"/>
      <c r="AB4" s="851"/>
      <c r="AC4" s="851"/>
      <c r="AD4" s="851"/>
      <c r="AE4" s="851"/>
      <c r="AF4" s="851"/>
      <c r="AG4" s="851"/>
      <c r="AH4" s="851"/>
      <c r="AI4" s="851"/>
      <c r="AJ4" s="851"/>
      <c r="AK4" s="851"/>
      <c r="AL4" s="851"/>
      <c r="AM4" s="851"/>
      <c r="AN4" s="851"/>
      <c r="AO4" s="851"/>
      <c r="AP4" s="851"/>
      <c r="AQ4" s="851"/>
      <c r="AR4" s="851"/>
      <c r="AS4" s="851"/>
      <c r="AT4" s="851"/>
      <c r="AU4" s="851"/>
      <c r="AV4" s="851"/>
      <c r="AW4" s="851"/>
      <c r="AX4" s="851"/>
      <c r="AY4" s="851"/>
      <c r="AZ4" s="851"/>
      <c r="BA4" s="851"/>
      <c r="BB4" s="851"/>
    </row>
    <row r="5" spans="1:55" ht="13.5" thickBot="1" x14ac:dyDescent="0.3">
      <c r="A5" s="852"/>
      <c r="B5" s="852"/>
      <c r="C5" s="852"/>
      <c r="D5" s="852"/>
      <c r="E5" s="852"/>
      <c r="F5" s="852"/>
      <c r="G5" s="852"/>
      <c r="H5" s="852"/>
      <c r="I5" s="852"/>
      <c r="J5" s="852"/>
      <c r="K5" s="852"/>
      <c r="L5" s="852"/>
      <c r="M5" s="852"/>
      <c r="N5" s="852"/>
      <c r="O5" s="852"/>
      <c r="P5" s="852"/>
      <c r="Q5" s="852"/>
      <c r="R5" s="852"/>
      <c r="S5" s="852"/>
      <c r="T5" s="852"/>
      <c r="U5" s="852"/>
      <c r="V5" s="852"/>
      <c r="W5" s="852"/>
      <c r="X5" s="852"/>
      <c r="Y5" s="852"/>
      <c r="Z5" s="852"/>
      <c r="AA5" s="852"/>
      <c r="AB5" s="852"/>
      <c r="AC5" s="852"/>
      <c r="AD5" s="852"/>
      <c r="AE5" s="852"/>
      <c r="AF5" s="852"/>
      <c r="AG5" s="852"/>
      <c r="AH5" s="852"/>
      <c r="AI5" s="852"/>
      <c r="AJ5" s="852"/>
      <c r="AK5" s="852"/>
      <c r="AL5" s="852"/>
      <c r="AM5" s="852"/>
      <c r="AN5" s="852"/>
      <c r="AO5" s="852"/>
      <c r="AP5" s="197"/>
      <c r="AQ5" s="197"/>
      <c r="AR5" s="197"/>
      <c r="AS5" s="197"/>
      <c r="AT5" s="203"/>
      <c r="AU5" s="203"/>
      <c r="AV5" s="203"/>
      <c r="AW5" s="203"/>
      <c r="AX5" s="203"/>
      <c r="AY5" s="208"/>
      <c r="AZ5" s="208"/>
      <c r="BA5" s="208"/>
      <c r="BB5" s="97" t="s">
        <v>260</v>
      </c>
    </row>
    <row r="6" spans="1:55" s="113" customFormat="1" ht="15" customHeight="1" x14ac:dyDescent="0.25">
      <c r="A6" s="853" t="s">
        <v>0</v>
      </c>
      <c r="B6" s="856" t="s">
        <v>314</v>
      </c>
      <c r="C6" s="856" t="s">
        <v>262</v>
      </c>
      <c r="D6" s="856" t="s">
        <v>40</v>
      </c>
      <c r="E6" s="859" t="s">
        <v>258</v>
      </c>
      <c r="F6" s="860"/>
      <c r="G6" s="861"/>
      <c r="H6" s="862" t="s">
        <v>256</v>
      </c>
      <c r="I6" s="863"/>
      <c r="J6" s="863"/>
      <c r="K6" s="863"/>
      <c r="L6" s="863"/>
      <c r="M6" s="863"/>
      <c r="N6" s="863"/>
      <c r="O6" s="863"/>
      <c r="P6" s="863"/>
      <c r="Q6" s="863"/>
      <c r="R6" s="863"/>
      <c r="S6" s="863"/>
      <c r="T6" s="863"/>
      <c r="U6" s="863"/>
      <c r="V6" s="863"/>
      <c r="W6" s="863"/>
      <c r="X6" s="863"/>
      <c r="Y6" s="863"/>
      <c r="Z6" s="863"/>
      <c r="AA6" s="863"/>
      <c r="AB6" s="863"/>
      <c r="AC6" s="863"/>
      <c r="AD6" s="863"/>
      <c r="AE6" s="863"/>
      <c r="AF6" s="863"/>
      <c r="AG6" s="863"/>
      <c r="AH6" s="863"/>
      <c r="AI6" s="863"/>
      <c r="AJ6" s="863"/>
      <c r="AK6" s="863"/>
      <c r="AL6" s="863"/>
      <c r="AM6" s="863"/>
      <c r="AN6" s="863"/>
      <c r="AO6" s="863"/>
      <c r="AP6" s="863"/>
      <c r="AQ6" s="863"/>
      <c r="AR6" s="863"/>
      <c r="AS6" s="863"/>
      <c r="AT6" s="863"/>
      <c r="AU6" s="863"/>
      <c r="AV6" s="863"/>
      <c r="AW6" s="863"/>
      <c r="AX6" s="863"/>
      <c r="AY6" s="863"/>
      <c r="AZ6" s="863"/>
      <c r="BA6" s="864"/>
      <c r="BB6" s="868" t="s">
        <v>300</v>
      </c>
    </row>
    <row r="7" spans="1:55" s="113" customFormat="1" ht="28.5" customHeight="1" x14ac:dyDescent="0.25">
      <c r="A7" s="854"/>
      <c r="B7" s="857"/>
      <c r="C7" s="857"/>
      <c r="D7" s="857"/>
      <c r="E7" s="871" t="s">
        <v>315</v>
      </c>
      <c r="F7" s="871" t="s">
        <v>298</v>
      </c>
      <c r="G7" s="872" t="s">
        <v>19</v>
      </c>
      <c r="H7" s="874" t="s">
        <v>17</v>
      </c>
      <c r="I7" s="875"/>
      <c r="J7" s="876"/>
      <c r="K7" s="885" t="s">
        <v>18</v>
      </c>
      <c r="L7" s="886"/>
      <c r="M7" s="887"/>
      <c r="N7" s="888" t="s">
        <v>22</v>
      </c>
      <c r="O7" s="889"/>
      <c r="P7" s="890"/>
      <c r="Q7" s="891" t="s">
        <v>24</v>
      </c>
      <c r="R7" s="892"/>
      <c r="S7" s="893"/>
      <c r="T7" s="877" t="s">
        <v>25</v>
      </c>
      <c r="U7" s="878"/>
      <c r="V7" s="879"/>
      <c r="W7" s="880" t="s">
        <v>26</v>
      </c>
      <c r="X7" s="881"/>
      <c r="Y7" s="882"/>
      <c r="Z7" s="895" t="s">
        <v>28</v>
      </c>
      <c r="AA7" s="896"/>
      <c r="AB7" s="896"/>
      <c r="AC7" s="897"/>
      <c r="AD7" s="898"/>
      <c r="AE7" s="827" t="s">
        <v>29</v>
      </c>
      <c r="AF7" s="828"/>
      <c r="AG7" s="828"/>
      <c r="AH7" s="829"/>
      <c r="AI7" s="830"/>
      <c r="AJ7" s="831" t="s">
        <v>30</v>
      </c>
      <c r="AK7" s="832"/>
      <c r="AL7" s="832"/>
      <c r="AM7" s="833"/>
      <c r="AN7" s="834"/>
      <c r="AO7" s="835" t="s">
        <v>32</v>
      </c>
      <c r="AP7" s="836"/>
      <c r="AQ7" s="836"/>
      <c r="AR7" s="837"/>
      <c r="AS7" s="838"/>
      <c r="AT7" s="839" t="s">
        <v>33</v>
      </c>
      <c r="AU7" s="840"/>
      <c r="AV7" s="840"/>
      <c r="AW7" s="841"/>
      <c r="AX7" s="842"/>
      <c r="AY7" s="865" t="s">
        <v>34</v>
      </c>
      <c r="AZ7" s="866"/>
      <c r="BA7" s="867"/>
      <c r="BB7" s="869"/>
    </row>
    <row r="8" spans="1:55" s="113" customFormat="1" ht="41.25" customHeight="1" x14ac:dyDescent="0.25">
      <c r="A8" s="855"/>
      <c r="B8" s="858"/>
      <c r="C8" s="858"/>
      <c r="D8" s="858"/>
      <c r="E8" s="858"/>
      <c r="F8" s="858"/>
      <c r="G8" s="873"/>
      <c r="H8" s="133" t="s">
        <v>20</v>
      </c>
      <c r="I8" s="134" t="s">
        <v>21</v>
      </c>
      <c r="J8" s="135" t="s">
        <v>19</v>
      </c>
      <c r="K8" s="141" t="s">
        <v>20</v>
      </c>
      <c r="L8" s="141" t="s">
        <v>21</v>
      </c>
      <c r="M8" s="142" t="s">
        <v>19</v>
      </c>
      <c r="N8" s="147" t="s">
        <v>20</v>
      </c>
      <c r="O8" s="148" t="s">
        <v>21</v>
      </c>
      <c r="P8" s="149" t="s">
        <v>19</v>
      </c>
      <c r="Q8" s="166" t="s">
        <v>20</v>
      </c>
      <c r="R8" s="129" t="s">
        <v>21</v>
      </c>
      <c r="S8" s="167" t="s">
        <v>19</v>
      </c>
      <c r="T8" s="160" t="s">
        <v>20</v>
      </c>
      <c r="U8" s="161" t="s">
        <v>21</v>
      </c>
      <c r="V8" s="162" t="s">
        <v>19</v>
      </c>
      <c r="W8" s="116" t="s">
        <v>20</v>
      </c>
      <c r="X8" s="114" t="s">
        <v>21</v>
      </c>
      <c r="Y8" s="115" t="s">
        <v>19</v>
      </c>
      <c r="Z8" s="177" t="s">
        <v>20</v>
      </c>
      <c r="AA8" s="178" t="s">
        <v>21</v>
      </c>
      <c r="AB8" s="179" t="s">
        <v>19</v>
      </c>
      <c r="AC8" s="178" t="s">
        <v>21</v>
      </c>
      <c r="AD8" s="179" t="s">
        <v>19</v>
      </c>
      <c r="AE8" s="185" t="s">
        <v>20</v>
      </c>
      <c r="AF8" s="186" t="s">
        <v>21</v>
      </c>
      <c r="AG8" s="187" t="s">
        <v>19</v>
      </c>
      <c r="AH8" s="188" t="s">
        <v>21</v>
      </c>
      <c r="AI8" s="187" t="s">
        <v>19</v>
      </c>
      <c r="AJ8" s="170" t="s">
        <v>20</v>
      </c>
      <c r="AK8" s="194" t="s">
        <v>21</v>
      </c>
      <c r="AL8" s="172" t="s">
        <v>19</v>
      </c>
      <c r="AM8" s="171" t="s">
        <v>21</v>
      </c>
      <c r="AN8" s="172" t="s">
        <v>19</v>
      </c>
      <c r="AO8" s="154" t="s">
        <v>20</v>
      </c>
      <c r="AP8" s="198" t="s">
        <v>21</v>
      </c>
      <c r="AQ8" s="156" t="s">
        <v>19</v>
      </c>
      <c r="AR8" s="155" t="s">
        <v>21</v>
      </c>
      <c r="AS8" s="156" t="s">
        <v>19</v>
      </c>
      <c r="AT8" s="204" t="s">
        <v>20</v>
      </c>
      <c r="AU8" s="226" t="s">
        <v>21</v>
      </c>
      <c r="AV8" s="883" t="s">
        <v>19</v>
      </c>
      <c r="AW8" s="883"/>
      <c r="AX8" s="884"/>
      <c r="AY8" s="209" t="s">
        <v>20</v>
      </c>
      <c r="AZ8" s="210" t="s">
        <v>21</v>
      </c>
      <c r="BA8" s="211" t="s">
        <v>19</v>
      </c>
      <c r="BB8" s="870"/>
    </row>
    <row r="9" spans="1:55" s="125" customFormat="1" ht="16.5" thickBot="1" x14ac:dyDescent="0.3">
      <c r="A9" s="117">
        <v>1</v>
      </c>
      <c r="B9" s="118">
        <v>2</v>
      </c>
      <c r="C9" s="118">
        <v>3</v>
      </c>
      <c r="D9" s="118">
        <v>4</v>
      </c>
      <c r="E9" s="119">
        <v>5</v>
      </c>
      <c r="F9" s="120">
        <v>6</v>
      </c>
      <c r="G9" s="121">
        <v>7</v>
      </c>
      <c r="H9" s="136">
        <v>8</v>
      </c>
      <c r="I9" s="137">
        <v>9</v>
      </c>
      <c r="J9" s="138">
        <v>10</v>
      </c>
      <c r="K9" s="143">
        <v>11</v>
      </c>
      <c r="L9" s="144">
        <v>12</v>
      </c>
      <c r="M9" s="145">
        <v>13</v>
      </c>
      <c r="N9" s="150">
        <v>14</v>
      </c>
      <c r="O9" s="151">
        <v>15</v>
      </c>
      <c r="P9" s="152">
        <v>16</v>
      </c>
      <c r="Q9" s="131">
        <v>17</v>
      </c>
      <c r="R9" s="130">
        <v>18</v>
      </c>
      <c r="S9" s="168">
        <v>19</v>
      </c>
      <c r="T9" s="163">
        <v>20</v>
      </c>
      <c r="U9" s="164">
        <v>21</v>
      </c>
      <c r="V9" s="165">
        <v>22</v>
      </c>
      <c r="W9" s="122">
        <v>23</v>
      </c>
      <c r="X9" s="120">
        <v>24</v>
      </c>
      <c r="Y9" s="123">
        <v>25</v>
      </c>
      <c r="Z9" s="180">
        <v>26</v>
      </c>
      <c r="AA9" s="181">
        <v>24</v>
      </c>
      <c r="AB9" s="182">
        <v>25</v>
      </c>
      <c r="AC9" s="181">
        <v>27</v>
      </c>
      <c r="AD9" s="183">
        <v>28</v>
      </c>
      <c r="AE9" s="189">
        <v>29</v>
      </c>
      <c r="AF9" s="190">
        <v>30</v>
      </c>
      <c r="AG9" s="191">
        <v>31</v>
      </c>
      <c r="AH9" s="192">
        <v>30</v>
      </c>
      <c r="AI9" s="193">
        <v>31</v>
      </c>
      <c r="AJ9" s="195">
        <v>32</v>
      </c>
      <c r="AK9" s="196">
        <v>33</v>
      </c>
      <c r="AL9" s="174">
        <v>34</v>
      </c>
      <c r="AM9" s="173">
        <v>33</v>
      </c>
      <c r="AN9" s="175">
        <v>34</v>
      </c>
      <c r="AO9" s="199">
        <v>35</v>
      </c>
      <c r="AP9" s="200">
        <v>36</v>
      </c>
      <c r="AQ9" s="158">
        <v>37</v>
      </c>
      <c r="AR9" s="157">
        <v>36</v>
      </c>
      <c r="AS9" s="201">
        <v>37</v>
      </c>
      <c r="AT9" s="227">
        <v>38</v>
      </c>
      <c r="AU9" s="847">
        <v>39</v>
      </c>
      <c r="AV9" s="848"/>
      <c r="AW9" s="205">
        <v>39</v>
      </c>
      <c r="AX9" s="206">
        <v>40</v>
      </c>
      <c r="AY9" s="212">
        <v>41</v>
      </c>
      <c r="AZ9" s="213">
        <v>42</v>
      </c>
      <c r="BA9" s="214">
        <v>43</v>
      </c>
      <c r="BB9" s="124">
        <v>44</v>
      </c>
    </row>
    <row r="10" spans="1:55" s="127" customFormat="1" ht="36" customHeight="1" x14ac:dyDescent="0.25">
      <c r="A10" s="779" t="s">
        <v>265</v>
      </c>
      <c r="B10" s="780"/>
      <c r="C10" s="781"/>
      <c r="D10" s="126" t="s">
        <v>261</v>
      </c>
      <c r="E10" s="678">
        <f>E11+E12</f>
        <v>42195.890000000007</v>
      </c>
      <c r="F10" s="699">
        <f>F21+F24</f>
        <v>916.9</v>
      </c>
      <c r="G10" s="700">
        <f>F10*100/E10</f>
        <v>2.1729604470956767</v>
      </c>
      <c r="H10" s="643">
        <f>H12</f>
        <v>916.9</v>
      </c>
      <c r="I10" s="644">
        <f>I12</f>
        <v>916.9</v>
      </c>
      <c r="J10" s="645">
        <f>J12</f>
        <v>100</v>
      </c>
      <c r="K10" s="646">
        <f>K12</f>
        <v>241.3</v>
      </c>
      <c r="L10" s="646">
        <f>L12</f>
        <v>0</v>
      </c>
      <c r="M10" s="646">
        <f>L10*100/K10</f>
        <v>0</v>
      </c>
      <c r="N10" s="592">
        <f>N12</f>
        <v>295.10000000000002</v>
      </c>
      <c r="O10" s="647">
        <f>O12</f>
        <v>0</v>
      </c>
      <c r="P10" s="647">
        <f>P12</f>
        <v>0</v>
      </c>
      <c r="Q10" s="648">
        <f t="shared" ref="Q10:V10" si="0">Q12</f>
        <v>220.1</v>
      </c>
      <c r="R10" s="649">
        <f>R12</f>
        <v>0</v>
      </c>
      <c r="S10" s="648">
        <f t="shared" si="0"/>
        <v>0</v>
      </c>
      <c r="T10" s="650">
        <f t="shared" si="0"/>
        <v>220.1</v>
      </c>
      <c r="U10" s="651">
        <f t="shared" si="0"/>
        <v>0</v>
      </c>
      <c r="V10" s="651">
        <f t="shared" si="0"/>
        <v>0</v>
      </c>
      <c r="W10" s="652">
        <f>W12+W11</f>
        <v>3288.9</v>
      </c>
      <c r="X10" s="653">
        <f>X12+X11</f>
        <v>0</v>
      </c>
      <c r="Y10" s="652">
        <f>X10*100/W10</f>
        <v>0</v>
      </c>
      <c r="Z10" s="654">
        <f>Z11+Z12</f>
        <v>220.1</v>
      </c>
      <c r="AA10" s="655"/>
      <c r="AB10" s="656"/>
      <c r="AC10" s="550">
        <f>AC12+AC11</f>
        <v>0</v>
      </c>
      <c r="AD10" s="657">
        <f>AC10*100/Z10</f>
        <v>0</v>
      </c>
      <c r="AE10" s="658">
        <f>AE12+AE11</f>
        <v>420.1</v>
      </c>
      <c r="AF10" s="659"/>
      <c r="AG10" s="660"/>
      <c r="AH10" s="559">
        <f>AH11+AH12</f>
        <v>0</v>
      </c>
      <c r="AI10" s="661">
        <f>AH10*100/AE10</f>
        <v>0</v>
      </c>
      <c r="AJ10" s="662">
        <f>AJ12+AJ11</f>
        <v>350.1</v>
      </c>
      <c r="AK10" s="663"/>
      <c r="AL10" s="664"/>
      <c r="AM10" s="564">
        <f>AM12+AM11</f>
        <v>0</v>
      </c>
      <c r="AN10" s="665">
        <f>AM10*100/AJ10</f>
        <v>0</v>
      </c>
      <c r="AO10" s="666">
        <f>AO12+AO11</f>
        <v>220.1</v>
      </c>
      <c r="AP10" s="667"/>
      <c r="AQ10" s="668"/>
      <c r="AR10" s="669">
        <f>AR12+AR11</f>
        <v>0</v>
      </c>
      <c r="AS10" s="669">
        <f>AS12</f>
        <v>0</v>
      </c>
      <c r="AT10" s="670">
        <f>AT11+AT12</f>
        <v>220.1</v>
      </c>
      <c r="AU10" s="671">
        <f>AU11+AU12</f>
        <v>0</v>
      </c>
      <c r="AV10" s="671">
        <v>0</v>
      </c>
      <c r="AW10" s="672"/>
      <c r="AX10" s="672">
        <v>0</v>
      </c>
      <c r="AY10" s="673">
        <f>AY12</f>
        <v>564.79999999999995</v>
      </c>
      <c r="AZ10" s="674">
        <v>0</v>
      </c>
      <c r="BA10" s="674"/>
      <c r="BB10" s="785"/>
    </row>
    <row r="11" spans="1:55" s="127" customFormat="1" ht="51.75" customHeight="1" x14ac:dyDescent="0.25">
      <c r="A11" s="782"/>
      <c r="B11" s="783"/>
      <c r="C11" s="784"/>
      <c r="D11" s="112" t="s">
        <v>2</v>
      </c>
      <c r="E11" s="679">
        <f>E47+E104+E111</f>
        <v>2993.8</v>
      </c>
      <c r="F11" s="679">
        <f>F104</f>
        <v>0</v>
      </c>
      <c r="G11" s="701">
        <f>F11*100/E11</f>
        <v>0</v>
      </c>
      <c r="H11" s="637"/>
      <c r="I11" s="475"/>
      <c r="J11" s="475"/>
      <c r="K11" s="476"/>
      <c r="L11" s="476"/>
      <c r="M11" s="476"/>
      <c r="N11" s="607"/>
      <c r="O11" s="546"/>
      <c r="P11" s="477"/>
      <c r="Q11" s="478"/>
      <c r="R11" s="478"/>
      <c r="S11" s="478"/>
      <c r="T11" s="632"/>
      <c r="U11" s="479"/>
      <c r="V11" s="479"/>
      <c r="W11" s="480">
        <f>W104</f>
        <v>2993.8</v>
      </c>
      <c r="X11" s="480">
        <f>X101</f>
        <v>0</v>
      </c>
      <c r="Y11" s="480">
        <f>X11*100/W11</f>
        <v>0</v>
      </c>
      <c r="Z11" s="481">
        <f>Z101</f>
        <v>0</v>
      </c>
      <c r="AA11" s="482"/>
      <c r="AB11" s="483"/>
      <c r="AC11" s="550">
        <f>AC104</f>
        <v>0</v>
      </c>
      <c r="AD11" s="481">
        <v>0</v>
      </c>
      <c r="AE11" s="486">
        <f>AE104</f>
        <v>0</v>
      </c>
      <c r="AF11" s="487"/>
      <c r="AG11" s="610"/>
      <c r="AH11" s="490">
        <f>AH104</f>
        <v>0</v>
      </c>
      <c r="AI11" s="490">
        <v>0</v>
      </c>
      <c r="AJ11" s="491">
        <f>AJ101</f>
        <v>0</v>
      </c>
      <c r="AK11" s="492"/>
      <c r="AL11" s="493"/>
      <c r="AM11" s="495">
        <f>AM104</f>
        <v>0</v>
      </c>
      <c r="AN11" s="495">
        <v>0</v>
      </c>
      <c r="AO11" s="496">
        <f>AO104</f>
        <v>0</v>
      </c>
      <c r="AP11" s="497"/>
      <c r="AQ11" s="498"/>
      <c r="AR11" s="534">
        <f>AR104</f>
        <v>0</v>
      </c>
      <c r="AS11" s="499"/>
      <c r="AT11" s="500">
        <f>AT104</f>
        <v>0</v>
      </c>
      <c r="AU11" s="843"/>
      <c r="AV11" s="844"/>
      <c r="AW11" s="503"/>
      <c r="AX11" s="503"/>
      <c r="AY11" s="620"/>
      <c r="AZ11" s="505"/>
      <c r="BA11" s="505"/>
      <c r="BB11" s="786"/>
    </row>
    <row r="12" spans="1:55" s="127" customFormat="1" ht="47.25" customHeight="1" x14ac:dyDescent="0.25">
      <c r="A12" s="782"/>
      <c r="B12" s="783"/>
      <c r="C12" s="784"/>
      <c r="D12" s="112" t="s">
        <v>267</v>
      </c>
      <c r="E12" s="680">
        <f>E24+E23</f>
        <v>39202.090000000004</v>
      </c>
      <c r="F12" s="680">
        <f>F48+F105+F112</f>
        <v>916.9</v>
      </c>
      <c r="G12" s="701">
        <f>F12*100/E12</f>
        <v>2.338905910373656</v>
      </c>
      <c r="H12" s="644">
        <f>H48+H105+H112</f>
        <v>916.9</v>
      </c>
      <c r="I12" s="644">
        <f>I48+I112+I105</f>
        <v>916.9</v>
      </c>
      <c r="J12" s="475">
        <f>I12*100/H12</f>
        <v>100</v>
      </c>
      <c r="K12" s="476">
        <f>K48+K105+K112</f>
        <v>241.3</v>
      </c>
      <c r="L12" s="476">
        <f>L105+L48+L112</f>
        <v>0</v>
      </c>
      <c r="M12" s="476">
        <f>L12*100/K12</f>
        <v>0</v>
      </c>
      <c r="N12" s="607">
        <f>N105+N48+N112</f>
        <v>295.10000000000002</v>
      </c>
      <c r="O12" s="445">
        <f>O48+O105+O112</f>
        <v>0</v>
      </c>
      <c r="P12" s="546">
        <f>O12*100/N12</f>
        <v>0</v>
      </c>
      <c r="Q12" s="547">
        <f>Q48+Q105+Q112</f>
        <v>220.1</v>
      </c>
      <c r="R12" s="547">
        <f>R48+R105</f>
        <v>0</v>
      </c>
      <c r="S12" s="547">
        <f>R12*100/Q12</f>
        <v>0</v>
      </c>
      <c r="T12" s="675">
        <f>T48+T105+T112</f>
        <v>220.1</v>
      </c>
      <c r="U12" s="548">
        <f>U48+U105+U112</f>
        <v>0</v>
      </c>
      <c r="V12" s="548">
        <f>U12*100/T12</f>
        <v>0</v>
      </c>
      <c r="W12" s="549">
        <f>W48+W105+W112</f>
        <v>295.10000000000002</v>
      </c>
      <c r="X12" s="549">
        <f>X48+X105+X112</f>
        <v>0</v>
      </c>
      <c r="Y12" s="549">
        <f>X12*100/W12</f>
        <v>0</v>
      </c>
      <c r="Z12" s="550">
        <f>Z48+Z105+Z112</f>
        <v>220.1</v>
      </c>
      <c r="AA12" s="551"/>
      <c r="AB12" s="552"/>
      <c r="AC12" s="550">
        <f>AC48+AC105+AC112</f>
        <v>0</v>
      </c>
      <c r="AD12" s="550">
        <f>AC12*100/Z12</f>
        <v>0</v>
      </c>
      <c r="AE12" s="555">
        <f>AE105+AE48+AE112</f>
        <v>420.1</v>
      </c>
      <c r="AF12" s="556"/>
      <c r="AG12" s="641"/>
      <c r="AH12" s="559">
        <f>AH48+AH105+AH108</f>
        <v>0</v>
      </c>
      <c r="AI12" s="559">
        <v>0</v>
      </c>
      <c r="AJ12" s="560">
        <f>AJ105+AJ48+AJ112</f>
        <v>350.1</v>
      </c>
      <c r="AK12" s="561"/>
      <c r="AL12" s="562"/>
      <c r="AM12" s="564">
        <f>AM48+AM105+AM112</f>
        <v>0</v>
      </c>
      <c r="AN12" s="564">
        <f>AM12*100/AJ12</f>
        <v>0</v>
      </c>
      <c r="AO12" s="565">
        <f>AO48+AO105+AO112</f>
        <v>220.1</v>
      </c>
      <c r="AP12" s="566"/>
      <c r="AQ12" s="567"/>
      <c r="AR12" s="467">
        <f>AR48+AR105+AR112</f>
        <v>0</v>
      </c>
      <c r="AS12" s="568">
        <f>AR12*100/AO12</f>
        <v>0</v>
      </c>
      <c r="AT12" s="569">
        <f>AT48+AT105+AT112</f>
        <v>220.1</v>
      </c>
      <c r="AU12" s="570">
        <f>AU48+AU105+AU112</f>
        <v>0</v>
      </c>
      <c r="AV12" s="570"/>
      <c r="AW12" s="572"/>
      <c r="AX12" s="572">
        <v>0</v>
      </c>
      <c r="AY12" s="676">
        <f>AY48+AY105+AY112</f>
        <v>564.79999999999995</v>
      </c>
      <c r="AZ12" s="541">
        <f>AZ48+AZ105</f>
        <v>0</v>
      </c>
      <c r="BA12" s="541"/>
      <c r="BB12" s="786"/>
    </row>
    <row r="13" spans="1:55" ht="15.75" x14ac:dyDescent="0.25">
      <c r="A13" s="787" t="s">
        <v>36</v>
      </c>
      <c r="B13" s="788"/>
      <c r="C13" s="788"/>
      <c r="D13" s="788"/>
      <c r="E13" s="788"/>
      <c r="F13" s="788"/>
      <c r="G13" s="788"/>
      <c r="H13" s="788"/>
      <c r="I13" s="788"/>
      <c r="J13" s="788"/>
      <c r="K13" s="788"/>
      <c r="L13" s="788"/>
      <c r="M13" s="788"/>
      <c r="N13" s="788"/>
      <c r="O13" s="788"/>
      <c r="P13" s="788"/>
      <c r="Q13" s="788"/>
      <c r="R13" s="788"/>
      <c r="S13" s="788"/>
      <c r="T13" s="788"/>
      <c r="U13" s="788"/>
      <c r="V13" s="788"/>
      <c r="W13" s="788"/>
      <c r="X13" s="788"/>
      <c r="Y13" s="788"/>
      <c r="Z13" s="788"/>
      <c r="AA13" s="788"/>
      <c r="AB13" s="788"/>
      <c r="AC13" s="788"/>
      <c r="AD13" s="788"/>
      <c r="AE13" s="788"/>
      <c r="AF13" s="788"/>
      <c r="AG13" s="788"/>
      <c r="AH13" s="788"/>
      <c r="AI13" s="788"/>
      <c r="AJ13" s="788"/>
      <c r="AK13" s="788"/>
      <c r="AL13" s="788"/>
      <c r="AM13" s="788"/>
      <c r="AN13" s="788"/>
      <c r="AO13" s="788"/>
      <c r="AP13" s="788"/>
      <c r="AQ13" s="788"/>
      <c r="AR13" s="788"/>
      <c r="AS13" s="788"/>
      <c r="AT13" s="788"/>
      <c r="AU13" s="788"/>
      <c r="AV13" s="788"/>
      <c r="AW13" s="788"/>
      <c r="AX13" s="788"/>
      <c r="AY13" s="788"/>
      <c r="AZ13" s="788"/>
      <c r="BA13" s="788"/>
      <c r="BB13" s="789"/>
    </row>
    <row r="14" spans="1:55" ht="18.75" hidden="1" customHeight="1" x14ac:dyDescent="0.25">
      <c r="A14" s="790" t="s">
        <v>269</v>
      </c>
      <c r="B14" s="791"/>
      <c r="C14" s="792"/>
      <c r="D14" s="390" t="s">
        <v>41</v>
      </c>
      <c r="E14" s="260">
        <v>0</v>
      </c>
      <c r="F14" s="260"/>
      <c r="G14" s="247"/>
      <c r="H14" s="391"/>
      <c r="I14" s="281"/>
      <c r="J14" s="281"/>
      <c r="K14" s="273"/>
      <c r="L14" s="392"/>
      <c r="M14" s="273"/>
      <c r="N14" s="287"/>
      <c r="O14" s="287"/>
      <c r="P14" s="287"/>
      <c r="Q14" s="263"/>
      <c r="R14" s="263"/>
      <c r="S14" s="263"/>
      <c r="T14" s="249"/>
      <c r="U14" s="249"/>
      <c r="V14" s="249"/>
      <c r="W14" s="262"/>
      <c r="X14" s="262"/>
      <c r="Y14" s="262"/>
      <c r="Z14" s="265"/>
      <c r="AA14" s="315"/>
      <c r="AB14" s="316"/>
      <c r="AC14" s="370"/>
      <c r="AD14" s="265"/>
      <c r="AE14" s="277"/>
      <c r="AF14" s="317"/>
      <c r="AG14" s="371"/>
      <c r="AH14" s="264"/>
      <c r="AI14" s="264"/>
      <c r="AJ14" s="274"/>
      <c r="AK14" s="318"/>
      <c r="AL14" s="319"/>
      <c r="AM14" s="278"/>
      <c r="AN14" s="278"/>
      <c r="AO14" s="275"/>
      <c r="AP14" s="320"/>
      <c r="AQ14" s="321"/>
      <c r="AR14" s="266"/>
      <c r="AS14" s="266"/>
      <c r="AT14" s="276"/>
      <c r="AU14" s="296"/>
      <c r="AV14" s="296"/>
      <c r="AW14" s="267"/>
      <c r="AX14" s="267"/>
      <c r="AY14" s="393"/>
      <c r="AZ14" s="279"/>
      <c r="BA14" s="279"/>
      <c r="BB14" s="799"/>
    </row>
    <row r="15" spans="1:55" ht="31.5" hidden="1" x14ac:dyDescent="0.25">
      <c r="A15" s="793"/>
      <c r="B15" s="794"/>
      <c r="C15" s="795"/>
      <c r="D15" s="382" t="s">
        <v>37</v>
      </c>
      <c r="E15" s="394"/>
      <c r="F15" s="394"/>
      <c r="G15" s="293"/>
      <c r="H15" s="386"/>
      <c r="I15" s="322"/>
      <c r="J15" s="322"/>
      <c r="K15" s="314"/>
      <c r="L15" s="395"/>
      <c r="M15" s="314"/>
      <c r="N15" s="323"/>
      <c r="O15" s="323"/>
      <c r="P15" s="323"/>
      <c r="Q15" s="324"/>
      <c r="R15" s="324"/>
      <c r="S15" s="324"/>
      <c r="T15" s="325"/>
      <c r="U15" s="325"/>
      <c r="V15" s="325"/>
      <c r="W15" s="292"/>
      <c r="X15" s="292"/>
      <c r="Y15" s="292"/>
      <c r="Z15" s="326"/>
      <c r="AA15" s="327"/>
      <c r="AB15" s="328"/>
      <c r="AC15" s="372"/>
      <c r="AD15" s="326"/>
      <c r="AE15" s="329"/>
      <c r="AF15" s="330"/>
      <c r="AG15" s="373"/>
      <c r="AH15" s="331"/>
      <c r="AI15" s="331"/>
      <c r="AJ15" s="332"/>
      <c r="AK15" s="333"/>
      <c r="AL15" s="334"/>
      <c r="AM15" s="335"/>
      <c r="AN15" s="335"/>
      <c r="AO15" s="336"/>
      <c r="AP15" s="337"/>
      <c r="AQ15" s="338"/>
      <c r="AR15" s="339"/>
      <c r="AS15" s="339"/>
      <c r="AT15" s="340"/>
      <c r="AU15" s="341"/>
      <c r="AV15" s="341"/>
      <c r="AW15" s="280"/>
      <c r="AX15" s="280"/>
      <c r="AY15" s="396"/>
      <c r="AZ15" s="342"/>
      <c r="BA15" s="342"/>
      <c r="BB15" s="800"/>
    </row>
    <row r="16" spans="1:55" ht="52.5" hidden="1" customHeight="1" x14ac:dyDescent="0.25">
      <c r="A16" s="793"/>
      <c r="B16" s="794"/>
      <c r="C16" s="795"/>
      <c r="D16" s="111" t="s">
        <v>2</v>
      </c>
      <c r="E16" s="259"/>
      <c r="F16" s="259"/>
      <c r="G16" s="350"/>
      <c r="H16" s="387"/>
      <c r="I16" s="285"/>
      <c r="J16" s="285"/>
      <c r="K16" s="272"/>
      <c r="L16" s="397"/>
      <c r="M16" s="272"/>
      <c r="N16" s="286"/>
      <c r="O16" s="286"/>
      <c r="P16" s="286"/>
      <c r="Q16" s="250"/>
      <c r="R16" s="250"/>
      <c r="S16" s="250"/>
      <c r="T16" s="248"/>
      <c r="U16" s="248"/>
      <c r="V16" s="248"/>
      <c r="W16" s="251"/>
      <c r="X16" s="251"/>
      <c r="Y16" s="251"/>
      <c r="Z16" s="252"/>
      <c r="AA16" s="343"/>
      <c r="AB16" s="344"/>
      <c r="AC16" s="375"/>
      <c r="AD16" s="252"/>
      <c r="AE16" s="268"/>
      <c r="AF16" s="345"/>
      <c r="AG16" s="376"/>
      <c r="AH16" s="253"/>
      <c r="AI16" s="253"/>
      <c r="AJ16" s="269"/>
      <c r="AK16" s="346"/>
      <c r="AL16" s="347"/>
      <c r="AM16" s="254"/>
      <c r="AN16" s="254"/>
      <c r="AO16" s="270"/>
      <c r="AP16" s="348"/>
      <c r="AQ16" s="349"/>
      <c r="AR16" s="255"/>
      <c r="AS16" s="255"/>
      <c r="AT16" s="271"/>
      <c r="AU16" s="845"/>
      <c r="AV16" s="846"/>
      <c r="AW16" s="256"/>
      <c r="AX16" s="256"/>
      <c r="AY16" s="398"/>
      <c r="AZ16" s="257"/>
      <c r="BA16" s="257"/>
      <c r="BB16" s="800"/>
      <c r="BC16" s="258"/>
    </row>
    <row r="17" spans="1:54" ht="15.75" hidden="1" x14ac:dyDescent="0.25">
      <c r="A17" s="793"/>
      <c r="B17" s="794"/>
      <c r="C17" s="795"/>
      <c r="D17" s="111" t="s">
        <v>267</v>
      </c>
      <c r="E17" s="259"/>
      <c r="F17" s="259"/>
      <c r="G17" s="350"/>
      <c r="H17" s="389"/>
      <c r="I17" s="351"/>
      <c r="J17" s="351"/>
      <c r="K17" s="352"/>
      <c r="L17" s="399"/>
      <c r="M17" s="352"/>
      <c r="N17" s="288"/>
      <c r="O17" s="288"/>
      <c r="P17" s="288"/>
      <c r="Q17" s="261"/>
      <c r="R17" s="261"/>
      <c r="S17" s="261"/>
      <c r="T17" s="291"/>
      <c r="U17" s="291"/>
      <c r="V17" s="291"/>
      <c r="W17" s="294"/>
      <c r="X17" s="294"/>
      <c r="Y17" s="294"/>
      <c r="Z17" s="353"/>
      <c r="AA17" s="354"/>
      <c r="AB17" s="355"/>
      <c r="AC17" s="377"/>
      <c r="AD17" s="353"/>
      <c r="AE17" s="356"/>
      <c r="AF17" s="357"/>
      <c r="AG17" s="378"/>
      <c r="AH17" s="358"/>
      <c r="AI17" s="358"/>
      <c r="AJ17" s="359"/>
      <c r="AK17" s="360"/>
      <c r="AL17" s="361"/>
      <c r="AM17" s="295"/>
      <c r="AN17" s="295"/>
      <c r="AO17" s="362"/>
      <c r="AP17" s="363"/>
      <c r="AQ17" s="364"/>
      <c r="AR17" s="365"/>
      <c r="AS17" s="365"/>
      <c r="AT17" s="366"/>
      <c r="AU17" s="367"/>
      <c r="AV17" s="367"/>
      <c r="AW17" s="368"/>
      <c r="AX17" s="368"/>
      <c r="AY17" s="388"/>
      <c r="AZ17" s="369"/>
      <c r="BA17" s="369"/>
      <c r="BB17" s="800"/>
    </row>
    <row r="18" spans="1:54" ht="84" hidden="1" customHeight="1" x14ac:dyDescent="0.25">
      <c r="A18" s="793"/>
      <c r="B18" s="794"/>
      <c r="C18" s="795"/>
      <c r="D18" s="111" t="s">
        <v>270</v>
      </c>
      <c r="E18" s="259"/>
      <c r="F18" s="259"/>
      <c r="G18" s="350"/>
      <c r="H18" s="389"/>
      <c r="I18" s="351"/>
      <c r="J18" s="351"/>
      <c r="K18" s="352"/>
      <c r="L18" s="399"/>
      <c r="M18" s="352"/>
      <c r="N18" s="288"/>
      <c r="O18" s="288"/>
      <c r="P18" s="288"/>
      <c r="Q18" s="261"/>
      <c r="R18" s="261"/>
      <c r="S18" s="261"/>
      <c r="T18" s="291"/>
      <c r="U18" s="291"/>
      <c r="V18" s="291"/>
      <c r="W18" s="294"/>
      <c r="X18" s="294"/>
      <c r="Y18" s="294"/>
      <c r="Z18" s="353"/>
      <c r="AA18" s="354"/>
      <c r="AB18" s="355"/>
      <c r="AC18" s="377"/>
      <c r="AD18" s="353"/>
      <c r="AE18" s="356"/>
      <c r="AF18" s="357"/>
      <c r="AG18" s="378"/>
      <c r="AH18" s="358"/>
      <c r="AI18" s="358"/>
      <c r="AJ18" s="359"/>
      <c r="AK18" s="360"/>
      <c r="AL18" s="361"/>
      <c r="AM18" s="295"/>
      <c r="AN18" s="295"/>
      <c r="AO18" s="362"/>
      <c r="AP18" s="363"/>
      <c r="AQ18" s="364"/>
      <c r="AR18" s="365"/>
      <c r="AS18" s="365"/>
      <c r="AT18" s="366"/>
      <c r="AU18" s="367"/>
      <c r="AV18" s="367"/>
      <c r="AW18" s="368"/>
      <c r="AX18" s="368"/>
      <c r="AY18" s="379"/>
      <c r="AZ18" s="369"/>
      <c r="BA18" s="369"/>
      <c r="BB18" s="800"/>
    </row>
    <row r="19" spans="1:54" ht="15.75" hidden="1" x14ac:dyDescent="0.25">
      <c r="A19" s="793"/>
      <c r="B19" s="794"/>
      <c r="C19" s="795"/>
      <c r="D19" s="111" t="s">
        <v>268</v>
      </c>
      <c r="E19" s="259"/>
      <c r="F19" s="259"/>
      <c r="G19" s="350"/>
      <c r="H19" s="389"/>
      <c r="I19" s="351"/>
      <c r="J19" s="351"/>
      <c r="K19" s="352"/>
      <c r="L19" s="399"/>
      <c r="M19" s="352"/>
      <c r="N19" s="288"/>
      <c r="O19" s="288"/>
      <c r="P19" s="288"/>
      <c r="Q19" s="261"/>
      <c r="R19" s="261"/>
      <c r="S19" s="261"/>
      <c r="T19" s="291"/>
      <c r="U19" s="291"/>
      <c r="V19" s="291"/>
      <c r="W19" s="294"/>
      <c r="X19" s="294"/>
      <c r="Y19" s="294"/>
      <c r="Z19" s="353"/>
      <c r="AA19" s="354"/>
      <c r="AB19" s="355"/>
      <c r="AC19" s="377"/>
      <c r="AD19" s="353"/>
      <c r="AE19" s="356"/>
      <c r="AF19" s="357"/>
      <c r="AG19" s="378"/>
      <c r="AH19" s="358"/>
      <c r="AI19" s="358"/>
      <c r="AJ19" s="359"/>
      <c r="AK19" s="360"/>
      <c r="AL19" s="361"/>
      <c r="AM19" s="295"/>
      <c r="AN19" s="295"/>
      <c r="AO19" s="362"/>
      <c r="AP19" s="363"/>
      <c r="AQ19" s="364"/>
      <c r="AR19" s="365"/>
      <c r="AS19" s="365"/>
      <c r="AT19" s="366"/>
      <c r="AU19" s="367"/>
      <c r="AV19" s="367"/>
      <c r="AW19" s="368"/>
      <c r="AX19" s="368"/>
      <c r="AY19" s="379"/>
      <c r="AZ19" s="369"/>
      <c r="BA19" s="369"/>
      <c r="BB19" s="800"/>
    </row>
    <row r="20" spans="1:54" ht="31.5" hidden="1" x14ac:dyDescent="0.25">
      <c r="A20" s="796"/>
      <c r="B20" s="797"/>
      <c r="C20" s="798"/>
      <c r="D20" s="382" t="s">
        <v>43</v>
      </c>
      <c r="E20" s="394"/>
      <c r="F20" s="394"/>
      <c r="G20" s="293"/>
      <c r="H20" s="386"/>
      <c r="I20" s="322"/>
      <c r="J20" s="322"/>
      <c r="K20" s="314"/>
      <c r="L20" s="395"/>
      <c r="M20" s="314"/>
      <c r="N20" s="323"/>
      <c r="O20" s="323"/>
      <c r="P20" s="323"/>
      <c r="Q20" s="324"/>
      <c r="R20" s="324"/>
      <c r="S20" s="324"/>
      <c r="T20" s="325"/>
      <c r="U20" s="325"/>
      <c r="V20" s="325"/>
      <c r="W20" s="292"/>
      <c r="X20" s="292"/>
      <c r="Y20" s="292"/>
      <c r="Z20" s="326"/>
      <c r="AA20" s="327"/>
      <c r="AB20" s="328"/>
      <c r="AC20" s="372"/>
      <c r="AD20" s="326"/>
      <c r="AE20" s="329"/>
      <c r="AF20" s="330"/>
      <c r="AG20" s="373"/>
      <c r="AH20" s="331"/>
      <c r="AI20" s="331"/>
      <c r="AJ20" s="332"/>
      <c r="AK20" s="333"/>
      <c r="AL20" s="334"/>
      <c r="AM20" s="335"/>
      <c r="AN20" s="335"/>
      <c r="AO20" s="336"/>
      <c r="AP20" s="337"/>
      <c r="AQ20" s="338"/>
      <c r="AR20" s="339"/>
      <c r="AS20" s="339"/>
      <c r="AT20" s="340"/>
      <c r="AU20" s="341"/>
      <c r="AV20" s="341"/>
      <c r="AW20" s="280"/>
      <c r="AX20" s="280"/>
      <c r="AY20" s="374"/>
      <c r="AZ20" s="342"/>
      <c r="BA20" s="342"/>
      <c r="BB20" s="800"/>
    </row>
    <row r="21" spans="1:54" ht="24.75" customHeight="1" x14ac:dyDescent="0.25">
      <c r="A21" s="790" t="s">
        <v>294</v>
      </c>
      <c r="B21" s="791"/>
      <c r="C21" s="792"/>
      <c r="D21" s="390" t="s">
        <v>41</v>
      </c>
      <c r="E21" s="441">
        <f>E22+E23</f>
        <v>6459.7</v>
      </c>
      <c r="F21" s="441">
        <f>F22+F23</f>
        <v>198.9</v>
      </c>
      <c r="G21" s="442">
        <f>F21*100/E21</f>
        <v>3.0790903602334474</v>
      </c>
      <c r="H21" s="633">
        <f t="shared" ref="H21:O21" si="1">H23</f>
        <v>198.9</v>
      </c>
      <c r="I21" s="443">
        <f t="shared" si="1"/>
        <v>198.9</v>
      </c>
      <c r="J21" s="443">
        <f>J23</f>
        <v>100</v>
      </c>
      <c r="K21" s="444">
        <f>K23</f>
        <v>241.3</v>
      </c>
      <c r="L21" s="634">
        <f t="shared" si="1"/>
        <v>0</v>
      </c>
      <c r="M21" s="444">
        <f t="shared" si="1"/>
        <v>0</v>
      </c>
      <c r="N21" s="445">
        <f t="shared" si="1"/>
        <v>295.10000000000002</v>
      </c>
      <c r="O21" s="445">
        <f t="shared" si="1"/>
        <v>0</v>
      </c>
      <c r="P21" s="445">
        <f t="shared" ref="P21:V21" si="2">P23</f>
        <v>0</v>
      </c>
      <c r="Q21" s="446">
        <f>Q23+Q22</f>
        <v>220.1</v>
      </c>
      <c r="R21" s="446">
        <f t="shared" si="2"/>
        <v>0</v>
      </c>
      <c r="S21" s="446">
        <f t="shared" si="2"/>
        <v>0</v>
      </c>
      <c r="T21" s="447">
        <f>T23+T22</f>
        <v>220.1</v>
      </c>
      <c r="U21" s="447">
        <f t="shared" si="2"/>
        <v>0</v>
      </c>
      <c r="V21" s="447">
        <f t="shared" si="2"/>
        <v>0</v>
      </c>
      <c r="W21" s="448">
        <f>W23+W22</f>
        <v>3288.9</v>
      </c>
      <c r="X21" s="448">
        <f>X23+X22</f>
        <v>0</v>
      </c>
      <c r="Y21" s="448">
        <f>Y23</f>
        <v>0</v>
      </c>
      <c r="Z21" s="449">
        <f>Z22+Z23</f>
        <v>220.1</v>
      </c>
      <c r="AA21" s="450"/>
      <c r="AB21" s="451"/>
      <c r="AC21" s="635">
        <f>AC23+AC22</f>
        <v>0</v>
      </c>
      <c r="AD21" s="449">
        <v>100</v>
      </c>
      <c r="AE21" s="454">
        <f>AE23+AE22</f>
        <v>420.1</v>
      </c>
      <c r="AF21" s="455"/>
      <c r="AG21" s="636"/>
      <c r="AH21" s="525">
        <f>AH23+AH22</f>
        <v>0</v>
      </c>
      <c r="AI21" s="559">
        <f t="shared" ref="AI21" si="3">AH21*100/AE21</f>
        <v>0</v>
      </c>
      <c r="AJ21" s="459">
        <f>AJ23+AJ22</f>
        <v>350.1</v>
      </c>
      <c r="AK21" s="460"/>
      <c r="AL21" s="461"/>
      <c r="AM21" s="463">
        <f>AM23+AM22</f>
        <v>0</v>
      </c>
      <c r="AN21" s="463">
        <f>AM21*100/AJ21</f>
        <v>0</v>
      </c>
      <c r="AO21" s="464">
        <f>AO23+AO22</f>
        <v>220.1</v>
      </c>
      <c r="AP21" s="465"/>
      <c r="AQ21" s="466"/>
      <c r="AR21" s="467">
        <f>AR23</f>
        <v>0</v>
      </c>
      <c r="AS21" s="467">
        <v>0</v>
      </c>
      <c r="AT21" s="468">
        <f>AT23</f>
        <v>220.1</v>
      </c>
      <c r="AU21" s="469">
        <f>AU23</f>
        <v>0</v>
      </c>
      <c r="AV21" s="469"/>
      <c r="AW21" s="471"/>
      <c r="AX21" s="471">
        <f>AX23</f>
        <v>0</v>
      </c>
      <c r="AY21" s="605">
        <f>AY23+AY22</f>
        <v>564.79999999999995</v>
      </c>
      <c r="AZ21" s="473">
        <f>AZ23</f>
        <v>0</v>
      </c>
      <c r="BA21" s="473"/>
      <c r="BB21" s="801"/>
    </row>
    <row r="22" spans="1:54" ht="82.5" customHeight="1" x14ac:dyDescent="0.25">
      <c r="A22" s="793"/>
      <c r="B22" s="794"/>
      <c r="C22" s="795"/>
      <c r="D22" s="111" t="s">
        <v>2</v>
      </c>
      <c r="E22" s="542">
        <f>W22+AE22+AJ22+Q22+N22+K22+H22+Z22+AO22+AT22+T22+AY22</f>
        <v>2993.8</v>
      </c>
      <c r="F22" s="542">
        <f>X22+AC22+AH22+AM22+AR22</f>
        <v>0</v>
      </c>
      <c r="G22" s="543">
        <f>F22*100/E22</f>
        <v>0</v>
      </c>
      <c r="H22" s="637"/>
      <c r="I22" s="475"/>
      <c r="J22" s="475"/>
      <c r="K22" s="476"/>
      <c r="L22" s="638"/>
      <c r="M22" s="476"/>
      <c r="N22" s="477"/>
      <c r="O22" s="477"/>
      <c r="P22" s="477"/>
      <c r="Q22" s="478">
        <f>Q104</f>
        <v>0</v>
      </c>
      <c r="R22" s="478"/>
      <c r="S22" s="478"/>
      <c r="T22" s="479">
        <f>T101</f>
        <v>0</v>
      </c>
      <c r="U22" s="479">
        <v>0</v>
      </c>
      <c r="V22" s="479">
        <v>0</v>
      </c>
      <c r="W22" s="480">
        <f>W104</f>
        <v>2993.8</v>
      </c>
      <c r="X22" s="480">
        <f>X104</f>
        <v>0</v>
      </c>
      <c r="Y22" s="480">
        <v>0</v>
      </c>
      <c r="Z22" s="481">
        <f>Z101</f>
        <v>0</v>
      </c>
      <c r="AA22" s="482"/>
      <c r="AB22" s="483"/>
      <c r="AC22" s="608">
        <f>AC104</f>
        <v>0</v>
      </c>
      <c r="AD22" s="481">
        <v>0</v>
      </c>
      <c r="AE22" s="486">
        <f>AE104</f>
        <v>0</v>
      </c>
      <c r="AF22" s="487"/>
      <c r="AG22" s="610"/>
      <c r="AH22" s="490">
        <f>AH104</f>
        <v>0</v>
      </c>
      <c r="AI22" s="559">
        <v>0</v>
      </c>
      <c r="AJ22" s="491">
        <f>AJ101</f>
        <v>0</v>
      </c>
      <c r="AK22" s="492"/>
      <c r="AL22" s="493"/>
      <c r="AM22" s="495">
        <f>AM104</f>
        <v>0</v>
      </c>
      <c r="AN22" s="495">
        <v>0</v>
      </c>
      <c r="AO22" s="496">
        <f>AO101</f>
        <v>0</v>
      </c>
      <c r="AP22" s="497"/>
      <c r="AQ22" s="498"/>
      <c r="AR22" s="499">
        <v>0</v>
      </c>
      <c r="AS22" s="499"/>
      <c r="AT22" s="500"/>
      <c r="AU22" s="843"/>
      <c r="AV22" s="844"/>
      <c r="AW22" s="503"/>
      <c r="AX22" s="503"/>
      <c r="AY22" s="620">
        <f>AY101</f>
        <v>0</v>
      </c>
      <c r="AZ22" s="505"/>
      <c r="BA22" s="505"/>
      <c r="BB22" s="801"/>
    </row>
    <row r="23" spans="1:54" ht="93.75" customHeight="1" x14ac:dyDescent="0.25">
      <c r="A23" s="793"/>
      <c r="B23" s="794"/>
      <c r="C23" s="795"/>
      <c r="D23" s="111" t="s">
        <v>267</v>
      </c>
      <c r="E23" s="542">
        <f>H23+K23+N23+Q23+T23+W23+Z23+AE23+AJ23+AO23+AT23+AY23</f>
        <v>3465.8999999999996</v>
      </c>
      <c r="F23" s="542">
        <f>I23+L23+O23+R23+U23+X23+AC23+AH23+AM23+AR23+AU23+AZ23</f>
        <v>198.9</v>
      </c>
      <c r="G23" s="543">
        <f>F23*100/E23</f>
        <v>5.7387691508699046</v>
      </c>
      <c r="H23" s="639">
        <f>H48+H105</f>
        <v>198.9</v>
      </c>
      <c r="I23" s="544">
        <f>I48+I105</f>
        <v>198.9</v>
      </c>
      <c r="J23" s="544">
        <f>I23*100/H23</f>
        <v>100</v>
      </c>
      <c r="K23" s="545">
        <f>K48+K105</f>
        <v>241.3</v>
      </c>
      <c r="L23" s="640">
        <f>L48+L105</f>
        <v>0</v>
      </c>
      <c r="M23" s="545">
        <f>L23*100/K23</f>
        <v>0</v>
      </c>
      <c r="N23" s="546">
        <f>N48+N105</f>
        <v>295.10000000000002</v>
      </c>
      <c r="O23" s="546">
        <f>O48+O105</f>
        <v>0</v>
      </c>
      <c r="P23" s="546">
        <f>O23*100/N23</f>
        <v>0</v>
      </c>
      <c r="Q23" s="547">
        <f>Q48+Q105</f>
        <v>220.1</v>
      </c>
      <c r="R23" s="547">
        <f>R48+R105</f>
        <v>0</v>
      </c>
      <c r="S23" s="547">
        <f>R23*100/Q23</f>
        <v>0</v>
      </c>
      <c r="T23" s="548">
        <f>T48+T105</f>
        <v>220.1</v>
      </c>
      <c r="U23" s="548">
        <f>U48+U105</f>
        <v>0</v>
      </c>
      <c r="V23" s="548">
        <f>U23*100/T23</f>
        <v>0</v>
      </c>
      <c r="W23" s="549">
        <f>W48+W105</f>
        <v>295.10000000000002</v>
      </c>
      <c r="X23" s="549">
        <f>X48+X105</f>
        <v>0</v>
      </c>
      <c r="Y23" s="549">
        <f>X23*100/W23</f>
        <v>0</v>
      </c>
      <c r="Z23" s="550">
        <f>Z48+Z105+Z112</f>
        <v>220.1</v>
      </c>
      <c r="AA23" s="551"/>
      <c r="AB23" s="552"/>
      <c r="AC23" s="621">
        <f>AC48+AC105+AC112</f>
        <v>0</v>
      </c>
      <c r="AD23" s="550">
        <v>0</v>
      </c>
      <c r="AE23" s="555">
        <f>AE48+AE105+AE112</f>
        <v>420.1</v>
      </c>
      <c r="AF23" s="556"/>
      <c r="AG23" s="641"/>
      <c r="AH23" s="559">
        <f>AH48+AH105+AH112</f>
        <v>0</v>
      </c>
      <c r="AI23" s="559">
        <f>AH23*100/AE23</f>
        <v>0</v>
      </c>
      <c r="AJ23" s="560">
        <f>AJ48+AJ105+AJ112</f>
        <v>350.1</v>
      </c>
      <c r="AK23" s="561"/>
      <c r="AL23" s="562"/>
      <c r="AM23" s="564">
        <f>AM12</f>
        <v>0</v>
      </c>
      <c r="AN23" s="564">
        <f>AM23*100/AJ23</f>
        <v>0</v>
      </c>
      <c r="AO23" s="565">
        <f>AO48+AO105+AO112</f>
        <v>220.1</v>
      </c>
      <c r="AP23" s="566"/>
      <c r="AQ23" s="567"/>
      <c r="AR23" s="568">
        <f>AR48+AR105+AR112</f>
        <v>0</v>
      </c>
      <c r="AS23" s="568">
        <v>0</v>
      </c>
      <c r="AT23" s="569">
        <f>AT48+AT105+AT112</f>
        <v>220.1</v>
      </c>
      <c r="AU23" s="843">
        <f>AU48+AU105</f>
        <v>0</v>
      </c>
      <c r="AV23" s="844"/>
      <c r="AW23" s="572"/>
      <c r="AX23" s="572">
        <f>AU23*100/AT23</f>
        <v>0</v>
      </c>
      <c r="AY23" s="642">
        <f>AY48+AY105+AY112</f>
        <v>564.79999999999995</v>
      </c>
      <c r="AZ23" s="541">
        <f>AZ48+AZ105</f>
        <v>0</v>
      </c>
      <c r="BA23" s="541"/>
      <c r="BB23" s="801"/>
    </row>
    <row r="24" spans="1:54" ht="37.15" customHeight="1" x14ac:dyDescent="0.25">
      <c r="A24" s="813" t="s">
        <v>296</v>
      </c>
      <c r="B24" s="814"/>
      <c r="C24" s="815"/>
      <c r="D24" s="683" t="s">
        <v>41</v>
      </c>
      <c r="E24" s="684">
        <f>E107</f>
        <v>35736.19</v>
      </c>
      <c r="F24" s="695">
        <f>F26</f>
        <v>718</v>
      </c>
      <c r="G24" s="696">
        <f>G26</f>
        <v>2.0091677372433936</v>
      </c>
      <c r="H24" s="686" t="s">
        <v>295</v>
      </c>
      <c r="I24" s="685" t="s">
        <v>295</v>
      </c>
      <c r="J24" s="686" t="s">
        <v>295</v>
      </c>
      <c r="K24" s="685" t="s">
        <v>295</v>
      </c>
      <c r="L24" s="686" t="s">
        <v>295</v>
      </c>
      <c r="M24" s="685" t="s">
        <v>295</v>
      </c>
      <c r="N24" s="686" t="s">
        <v>295</v>
      </c>
      <c r="O24" s="685" t="s">
        <v>295</v>
      </c>
      <c r="P24" s="686" t="s">
        <v>295</v>
      </c>
      <c r="Q24" s="685" t="s">
        <v>295</v>
      </c>
      <c r="R24" s="686" t="s">
        <v>295</v>
      </c>
      <c r="S24" s="685" t="s">
        <v>295</v>
      </c>
      <c r="T24" s="686" t="s">
        <v>295</v>
      </c>
      <c r="U24" s="685" t="s">
        <v>295</v>
      </c>
      <c r="V24" s="686" t="s">
        <v>295</v>
      </c>
      <c r="W24" s="685" t="s">
        <v>295</v>
      </c>
      <c r="X24" s="686" t="s">
        <v>295</v>
      </c>
      <c r="Y24" s="685" t="s">
        <v>295</v>
      </c>
      <c r="Z24" s="686" t="s">
        <v>295</v>
      </c>
      <c r="AA24" s="685" t="s">
        <v>295</v>
      </c>
      <c r="AB24" s="686" t="s">
        <v>295</v>
      </c>
      <c r="AC24" s="685" t="s">
        <v>295</v>
      </c>
      <c r="AD24" s="686" t="s">
        <v>295</v>
      </c>
      <c r="AE24" s="685" t="s">
        <v>295</v>
      </c>
      <c r="AF24" s="686" t="s">
        <v>295</v>
      </c>
      <c r="AG24" s="685" t="s">
        <v>295</v>
      </c>
      <c r="AH24" s="686" t="s">
        <v>295</v>
      </c>
      <c r="AI24" s="685" t="s">
        <v>295</v>
      </c>
      <c r="AJ24" s="686" t="s">
        <v>295</v>
      </c>
      <c r="AK24" s="685" t="s">
        <v>295</v>
      </c>
      <c r="AL24" s="686" t="s">
        <v>295</v>
      </c>
      <c r="AM24" s="685" t="s">
        <v>295</v>
      </c>
      <c r="AN24" s="686" t="s">
        <v>295</v>
      </c>
      <c r="AO24" s="685" t="s">
        <v>295</v>
      </c>
      <c r="AP24" s="686" t="s">
        <v>295</v>
      </c>
      <c r="AQ24" s="685" t="s">
        <v>295</v>
      </c>
      <c r="AR24" s="686" t="s">
        <v>295</v>
      </c>
      <c r="AS24" s="685" t="s">
        <v>295</v>
      </c>
      <c r="AT24" s="686" t="s">
        <v>295</v>
      </c>
      <c r="AU24" s="685" t="s">
        <v>295</v>
      </c>
      <c r="AV24" s="686" t="s">
        <v>295</v>
      </c>
      <c r="AW24" s="685" t="s">
        <v>295</v>
      </c>
      <c r="AX24" s="686" t="s">
        <v>295</v>
      </c>
      <c r="AY24" s="685" t="s">
        <v>295</v>
      </c>
      <c r="AZ24" s="686" t="s">
        <v>295</v>
      </c>
      <c r="BA24" s="685" t="s">
        <v>295</v>
      </c>
      <c r="BB24" s="419"/>
    </row>
    <row r="25" spans="1:54" ht="49.5" customHeight="1" x14ac:dyDescent="0.25">
      <c r="A25" s="816"/>
      <c r="B25" s="817"/>
      <c r="C25" s="818"/>
      <c r="D25" s="687" t="s">
        <v>2</v>
      </c>
      <c r="E25" s="688"/>
      <c r="F25" s="697"/>
      <c r="G25" s="698"/>
      <c r="H25" s="686" t="s">
        <v>295</v>
      </c>
      <c r="I25" s="685" t="s">
        <v>295</v>
      </c>
      <c r="J25" s="686" t="s">
        <v>295</v>
      </c>
      <c r="K25" s="685" t="s">
        <v>295</v>
      </c>
      <c r="L25" s="686" t="s">
        <v>295</v>
      </c>
      <c r="M25" s="685" t="s">
        <v>295</v>
      </c>
      <c r="N25" s="686" t="s">
        <v>295</v>
      </c>
      <c r="O25" s="685" t="s">
        <v>295</v>
      </c>
      <c r="P25" s="686" t="s">
        <v>295</v>
      </c>
      <c r="Q25" s="685" t="s">
        <v>295</v>
      </c>
      <c r="R25" s="686" t="s">
        <v>295</v>
      </c>
      <c r="S25" s="685" t="s">
        <v>295</v>
      </c>
      <c r="T25" s="686" t="s">
        <v>295</v>
      </c>
      <c r="U25" s="685" t="s">
        <v>295</v>
      </c>
      <c r="V25" s="686" t="s">
        <v>295</v>
      </c>
      <c r="W25" s="685" t="s">
        <v>295</v>
      </c>
      <c r="X25" s="686" t="s">
        <v>295</v>
      </c>
      <c r="Y25" s="685" t="s">
        <v>295</v>
      </c>
      <c r="Z25" s="686" t="s">
        <v>295</v>
      </c>
      <c r="AA25" s="685" t="s">
        <v>295</v>
      </c>
      <c r="AB25" s="686" t="s">
        <v>295</v>
      </c>
      <c r="AC25" s="685" t="s">
        <v>295</v>
      </c>
      <c r="AD25" s="686" t="s">
        <v>295</v>
      </c>
      <c r="AE25" s="685" t="s">
        <v>295</v>
      </c>
      <c r="AF25" s="686" t="s">
        <v>295</v>
      </c>
      <c r="AG25" s="685" t="s">
        <v>295</v>
      </c>
      <c r="AH25" s="686" t="s">
        <v>295</v>
      </c>
      <c r="AI25" s="685" t="s">
        <v>295</v>
      </c>
      <c r="AJ25" s="686" t="s">
        <v>295</v>
      </c>
      <c r="AK25" s="685" t="s">
        <v>295</v>
      </c>
      <c r="AL25" s="686" t="s">
        <v>295</v>
      </c>
      <c r="AM25" s="685" t="s">
        <v>295</v>
      </c>
      <c r="AN25" s="686" t="s">
        <v>295</v>
      </c>
      <c r="AO25" s="685" t="s">
        <v>295</v>
      </c>
      <c r="AP25" s="686" t="s">
        <v>295</v>
      </c>
      <c r="AQ25" s="685" t="s">
        <v>295</v>
      </c>
      <c r="AR25" s="686" t="s">
        <v>295</v>
      </c>
      <c r="AS25" s="685" t="s">
        <v>295</v>
      </c>
      <c r="AT25" s="686" t="s">
        <v>295</v>
      </c>
      <c r="AU25" s="685" t="s">
        <v>295</v>
      </c>
      <c r="AV25" s="686" t="s">
        <v>295</v>
      </c>
      <c r="AW25" s="685" t="s">
        <v>295</v>
      </c>
      <c r="AX25" s="686" t="s">
        <v>295</v>
      </c>
      <c r="AY25" s="685" t="s">
        <v>295</v>
      </c>
      <c r="AZ25" s="686" t="s">
        <v>295</v>
      </c>
      <c r="BA25" s="685" t="s">
        <v>295</v>
      </c>
      <c r="BB25" s="419"/>
    </row>
    <row r="26" spans="1:54" ht="54.75" customHeight="1" x14ac:dyDescent="0.25">
      <c r="A26" s="816"/>
      <c r="B26" s="817"/>
      <c r="C26" s="818"/>
      <c r="D26" s="689" t="s">
        <v>44</v>
      </c>
      <c r="E26" s="688">
        <f>E108</f>
        <v>35736.19</v>
      </c>
      <c r="F26" s="697">
        <f>F108</f>
        <v>718</v>
      </c>
      <c r="G26" s="698">
        <f>F26*100/E26</f>
        <v>2.0091677372433936</v>
      </c>
      <c r="H26" s="686" t="s">
        <v>295</v>
      </c>
      <c r="I26" s="685" t="s">
        <v>295</v>
      </c>
      <c r="J26" s="686" t="s">
        <v>295</v>
      </c>
      <c r="K26" s="685" t="s">
        <v>295</v>
      </c>
      <c r="L26" s="686" t="s">
        <v>295</v>
      </c>
      <c r="M26" s="685" t="s">
        <v>295</v>
      </c>
      <c r="N26" s="686" t="s">
        <v>295</v>
      </c>
      <c r="O26" s="685" t="s">
        <v>295</v>
      </c>
      <c r="P26" s="686" t="s">
        <v>295</v>
      </c>
      <c r="Q26" s="685" t="s">
        <v>295</v>
      </c>
      <c r="R26" s="686" t="s">
        <v>295</v>
      </c>
      <c r="S26" s="685" t="s">
        <v>295</v>
      </c>
      <c r="T26" s="686" t="s">
        <v>295</v>
      </c>
      <c r="U26" s="685" t="s">
        <v>295</v>
      </c>
      <c r="V26" s="686" t="s">
        <v>295</v>
      </c>
      <c r="W26" s="685" t="s">
        <v>295</v>
      </c>
      <c r="X26" s="686" t="s">
        <v>295</v>
      </c>
      <c r="Y26" s="685" t="s">
        <v>295</v>
      </c>
      <c r="Z26" s="686" t="s">
        <v>295</v>
      </c>
      <c r="AA26" s="685" t="s">
        <v>295</v>
      </c>
      <c r="AB26" s="686" t="s">
        <v>295</v>
      </c>
      <c r="AC26" s="685" t="s">
        <v>295</v>
      </c>
      <c r="AD26" s="686" t="s">
        <v>295</v>
      </c>
      <c r="AE26" s="685" t="s">
        <v>295</v>
      </c>
      <c r="AF26" s="686" t="s">
        <v>295</v>
      </c>
      <c r="AG26" s="685" t="s">
        <v>295</v>
      </c>
      <c r="AH26" s="686" t="s">
        <v>295</v>
      </c>
      <c r="AI26" s="685" t="s">
        <v>295</v>
      </c>
      <c r="AJ26" s="686" t="s">
        <v>295</v>
      </c>
      <c r="AK26" s="685" t="s">
        <v>295</v>
      </c>
      <c r="AL26" s="686" t="s">
        <v>295</v>
      </c>
      <c r="AM26" s="685" t="s">
        <v>295</v>
      </c>
      <c r="AN26" s="686" t="s">
        <v>295</v>
      </c>
      <c r="AO26" s="685" t="s">
        <v>295</v>
      </c>
      <c r="AP26" s="686" t="s">
        <v>295</v>
      </c>
      <c r="AQ26" s="685" t="s">
        <v>295</v>
      </c>
      <c r="AR26" s="686" t="s">
        <v>295</v>
      </c>
      <c r="AS26" s="685" t="s">
        <v>295</v>
      </c>
      <c r="AT26" s="686" t="s">
        <v>295</v>
      </c>
      <c r="AU26" s="685" t="s">
        <v>295</v>
      </c>
      <c r="AV26" s="686" t="s">
        <v>295</v>
      </c>
      <c r="AW26" s="685" t="s">
        <v>295</v>
      </c>
      <c r="AX26" s="686" t="s">
        <v>295</v>
      </c>
      <c r="AY26" s="685" t="s">
        <v>295</v>
      </c>
      <c r="AZ26" s="686" t="s">
        <v>295</v>
      </c>
      <c r="BA26" s="685" t="s">
        <v>295</v>
      </c>
      <c r="BB26" s="419"/>
    </row>
    <row r="27" spans="1:54" ht="37.15" customHeight="1" x14ac:dyDescent="0.25">
      <c r="A27" s="819" t="s">
        <v>284</v>
      </c>
      <c r="B27" s="820"/>
      <c r="C27" s="820"/>
      <c r="D27" s="820"/>
      <c r="E27" s="820"/>
      <c r="F27" s="820"/>
      <c r="G27" s="820"/>
      <c r="H27" s="820"/>
      <c r="I27" s="820"/>
      <c r="J27" s="820"/>
      <c r="K27" s="820"/>
      <c r="L27" s="820"/>
      <c r="M27" s="820"/>
      <c r="N27" s="820"/>
      <c r="O27" s="820"/>
      <c r="P27" s="820"/>
      <c r="Q27" s="820"/>
      <c r="R27" s="820"/>
      <c r="S27" s="820"/>
      <c r="T27" s="820"/>
      <c r="U27" s="820"/>
      <c r="V27" s="820"/>
      <c r="W27" s="820"/>
      <c r="X27" s="820"/>
      <c r="Y27" s="820"/>
      <c r="Z27" s="820"/>
      <c r="AA27" s="820"/>
      <c r="AB27" s="820"/>
      <c r="AC27" s="820"/>
      <c r="AD27" s="820"/>
      <c r="AE27" s="820"/>
      <c r="AF27" s="820"/>
      <c r="AG27" s="820"/>
      <c r="AH27" s="820"/>
      <c r="AI27" s="820"/>
      <c r="AJ27" s="820"/>
      <c r="AK27" s="820"/>
      <c r="AL27" s="820"/>
      <c r="AM27" s="820"/>
      <c r="AN27" s="820"/>
      <c r="AO27" s="820"/>
      <c r="AP27" s="820"/>
      <c r="AQ27" s="820"/>
      <c r="AR27" s="820"/>
      <c r="AS27" s="820"/>
      <c r="AT27" s="820"/>
      <c r="AU27" s="820"/>
      <c r="AV27" s="820"/>
      <c r="AW27" s="820"/>
      <c r="AX27" s="820"/>
      <c r="AY27" s="820"/>
      <c r="AZ27" s="820"/>
      <c r="BA27" s="820"/>
      <c r="BB27" s="820"/>
    </row>
    <row r="28" spans="1:54" ht="22.5" customHeight="1" x14ac:dyDescent="0.25">
      <c r="A28" s="802" t="s">
        <v>1</v>
      </c>
      <c r="B28" s="805" t="s">
        <v>286</v>
      </c>
      <c r="C28" s="808" t="s">
        <v>272</v>
      </c>
      <c r="D28" s="380" t="s">
        <v>41</v>
      </c>
      <c r="E28" s="590">
        <f>E30+E29</f>
        <v>2386.8000000000006</v>
      </c>
      <c r="F28" s="440">
        <f>F29+F30</f>
        <v>198.9</v>
      </c>
      <c r="G28" s="591">
        <f t="shared" ref="G28:N28" si="4">G30</f>
        <v>8.3333333333333304</v>
      </c>
      <c r="H28" s="443">
        <f t="shared" si="4"/>
        <v>198.9</v>
      </c>
      <c r="I28" s="443">
        <f t="shared" si="4"/>
        <v>198.9</v>
      </c>
      <c r="J28" s="443">
        <f t="shared" si="4"/>
        <v>100</v>
      </c>
      <c r="K28" s="444">
        <f t="shared" si="4"/>
        <v>198.9</v>
      </c>
      <c r="L28" s="444">
        <f t="shared" si="4"/>
        <v>0</v>
      </c>
      <c r="M28" s="444">
        <f t="shared" si="4"/>
        <v>0</v>
      </c>
      <c r="N28" s="445">
        <f t="shared" si="4"/>
        <v>198.9</v>
      </c>
      <c r="O28" s="445">
        <f t="shared" ref="O28:Z28" si="5">O30</f>
        <v>0</v>
      </c>
      <c r="P28" s="592">
        <f t="shared" si="5"/>
        <v>0</v>
      </c>
      <c r="Q28" s="446">
        <f t="shared" si="5"/>
        <v>198.9</v>
      </c>
      <c r="R28" s="446">
        <f t="shared" si="5"/>
        <v>0</v>
      </c>
      <c r="S28" s="446">
        <f>S30</f>
        <v>0</v>
      </c>
      <c r="T28" s="447">
        <f t="shared" si="5"/>
        <v>198.9</v>
      </c>
      <c r="U28" s="447">
        <f t="shared" si="5"/>
        <v>0</v>
      </c>
      <c r="V28" s="447">
        <f t="shared" si="5"/>
        <v>0</v>
      </c>
      <c r="W28" s="448">
        <f t="shared" si="5"/>
        <v>198.9</v>
      </c>
      <c r="X28" s="448">
        <f t="shared" si="5"/>
        <v>0</v>
      </c>
      <c r="Y28" s="448">
        <f t="shared" si="5"/>
        <v>0</v>
      </c>
      <c r="Z28" s="449">
        <f t="shared" si="5"/>
        <v>198.9</v>
      </c>
      <c r="AA28" s="593"/>
      <c r="AB28" s="594"/>
      <c r="AC28" s="449">
        <f>AC30</f>
        <v>0</v>
      </c>
      <c r="AD28" s="595">
        <f>AD30</f>
        <v>0</v>
      </c>
      <c r="AE28" s="458">
        <f>AE30</f>
        <v>198.9</v>
      </c>
      <c r="AF28" s="596"/>
      <c r="AG28" s="597"/>
      <c r="AH28" s="454">
        <f>AH30</f>
        <v>0</v>
      </c>
      <c r="AI28" s="598">
        <f>AI30</f>
        <v>0</v>
      </c>
      <c r="AJ28" s="463">
        <f>AJ30</f>
        <v>198.9</v>
      </c>
      <c r="AK28" s="599"/>
      <c r="AL28" s="600"/>
      <c r="AM28" s="459">
        <f>AM30</f>
        <v>0</v>
      </c>
      <c r="AN28" s="601">
        <f>AN30</f>
        <v>0</v>
      </c>
      <c r="AO28" s="602">
        <f>AO30</f>
        <v>198.9</v>
      </c>
      <c r="AP28" s="603"/>
      <c r="AQ28" s="604"/>
      <c r="AR28" s="467">
        <f>AR30</f>
        <v>0</v>
      </c>
      <c r="AS28" s="467">
        <f>AS30</f>
        <v>0</v>
      </c>
      <c r="AT28" s="471">
        <f>AT30</f>
        <v>198.9</v>
      </c>
      <c r="AU28" s="471">
        <f>AU30</f>
        <v>0</v>
      </c>
      <c r="AV28" s="471"/>
      <c r="AW28" s="471"/>
      <c r="AX28" s="471">
        <f>AX30</f>
        <v>0</v>
      </c>
      <c r="AY28" s="473">
        <f>AY30</f>
        <v>198.9</v>
      </c>
      <c r="AZ28" s="605">
        <v>0</v>
      </c>
      <c r="BA28" s="606"/>
      <c r="BB28" s="811"/>
    </row>
    <row r="29" spans="1:54" ht="55.5" customHeight="1" x14ac:dyDescent="0.25">
      <c r="A29" s="803"/>
      <c r="B29" s="806"/>
      <c r="C29" s="809"/>
      <c r="D29" s="381" t="s">
        <v>2</v>
      </c>
      <c r="E29" s="440"/>
      <c r="F29" s="440"/>
      <c r="G29" s="474"/>
      <c r="H29" s="475"/>
      <c r="I29" s="475"/>
      <c r="J29" s="475"/>
      <c r="K29" s="476"/>
      <c r="L29" s="476"/>
      <c r="M29" s="476"/>
      <c r="N29" s="477"/>
      <c r="O29" s="477"/>
      <c r="P29" s="607"/>
      <c r="Q29" s="478"/>
      <c r="R29" s="478"/>
      <c r="S29" s="478"/>
      <c r="T29" s="479"/>
      <c r="U29" s="479"/>
      <c r="V29" s="479"/>
      <c r="W29" s="480"/>
      <c r="X29" s="480"/>
      <c r="Y29" s="480"/>
      <c r="Z29" s="481"/>
      <c r="AA29" s="482"/>
      <c r="AB29" s="608"/>
      <c r="AC29" s="481"/>
      <c r="AD29" s="609"/>
      <c r="AE29" s="490"/>
      <c r="AF29" s="487"/>
      <c r="AG29" s="610"/>
      <c r="AH29" s="486"/>
      <c r="AI29" s="611"/>
      <c r="AJ29" s="495"/>
      <c r="AK29" s="492"/>
      <c r="AL29" s="612"/>
      <c r="AM29" s="491"/>
      <c r="AN29" s="613"/>
      <c r="AO29" s="614"/>
      <c r="AP29" s="498"/>
      <c r="AQ29" s="615"/>
      <c r="AR29" s="499"/>
      <c r="AS29" s="499"/>
      <c r="AT29" s="503"/>
      <c r="AU29" s="538"/>
      <c r="AV29" s="538"/>
      <c r="AW29" s="538"/>
      <c r="AX29" s="538"/>
      <c r="AY29" s="505"/>
      <c r="AZ29" s="616"/>
      <c r="BA29" s="617"/>
      <c r="BB29" s="812"/>
    </row>
    <row r="30" spans="1:54" ht="57" customHeight="1" x14ac:dyDescent="0.25">
      <c r="A30" s="804"/>
      <c r="B30" s="807"/>
      <c r="C30" s="810"/>
      <c r="D30" s="382" t="s">
        <v>267</v>
      </c>
      <c r="E30" s="440">
        <f>H30+K30+N30+Q30+T30+W30+Z30+AE30+AJ30+AO30+AT30+AY30</f>
        <v>2386.8000000000006</v>
      </c>
      <c r="F30" s="440">
        <f>I30+L30+O30+R30+U30+X30+AC30+AH30+AM30+AR30+AU30+AZ30</f>
        <v>198.9</v>
      </c>
      <c r="G30" s="474">
        <f>F30*100/E30</f>
        <v>8.3333333333333304</v>
      </c>
      <c r="H30" s="475">
        <v>198.9</v>
      </c>
      <c r="I30" s="475">
        <v>198.9</v>
      </c>
      <c r="J30" s="475">
        <f>I30*100/H30</f>
        <v>100</v>
      </c>
      <c r="K30" s="476">
        <v>198.9</v>
      </c>
      <c r="L30" s="476">
        <v>0</v>
      </c>
      <c r="M30" s="476">
        <f>L30*100/K30</f>
        <v>0</v>
      </c>
      <c r="N30" s="477">
        <v>198.9</v>
      </c>
      <c r="O30" s="477">
        <v>0</v>
      </c>
      <c r="P30" s="607">
        <f>O30*100/N30</f>
        <v>0</v>
      </c>
      <c r="Q30" s="478">
        <v>198.9</v>
      </c>
      <c r="R30" s="478">
        <v>0</v>
      </c>
      <c r="S30" s="478">
        <f>R30*100/Q30</f>
        <v>0</v>
      </c>
      <c r="T30" s="479">
        <v>198.9</v>
      </c>
      <c r="U30" s="479">
        <v>0</v>
      </c>
      <c r="V30" s="479">
        <f>U30*100/T30</f>
        <v>0</v>
      </c>
      <c r="W30" s="480">
        <v>198.9</v>
      </c>
      <c r="X30" s="480">
        <v>0</v>
      </c>
      <c r="Y30" s="480">
        <f>X30*100/W30</f>
        <v>0</v>
      </c>
      <c r="Z30" s="481">
        <v>198.9</v>
      </c>
      <c r="AA30" s="482"/>
      <c r="AB30" s="608"/>
      <c r="AC30" s="481">
        <v>0</v>
      </c>
      <c r="AD30" s="609">
        <f>AC30*100/Z30</f>
        <v>0</v>
      </c>
      <c r="AE30" s="490">
        <v>198.9</v>
      </c>
      <c r="AF30" s="487"/>
      <c r="AG30" s="610"/>
      <c r="AH30" s="486">
        <v>0</v>
      </c>
      <c r="AI30" s="611">
        <f>AH30*100/AE30</f>
        <v>0</v>
      </c>
      <c r="AJ30" s="495">
        <v>198.9</v>
      </c>
      <c r="AK30" s="492"/>
      <c r="AL30" s="612"/>
      <c r="AM30" s="491">
        <v>0</v>
      </c>
      <c r="AN30" s="613">
        <f>AM30*100/AJ30</f>
        <v>0</v>
      </c>
      <c r="AO30" s="499">
        <v>198.9</v>
      </c>
      <c r="AP30" s="497"/>
      <c r="AQ30" s="615"/>
      <c r="AR30" s="618">
        <v>0</v>
      </c>
      <c r="AS30" s="619">
        <f>AR30*100/AO30</f>
        <v>0</v>
      </c>
      <c r="AT30" s="503">
        <v>198.9</v>
      </c>
      <c r="AU30" s="538">
        <v>0</v>
      </c>
      <c r="AV30" s="538"/>
      <c r="AW30" s="538"/>
      <c r="AX30" s="538">
        <f>AU30*100/AT30</f>
        <v>0</v>
      </c>
      <c r="AY30" s="505">
        <v>198.9</v>
      </c>
      <c r="AZ30" s="616">
        <v>0</v>
      </c>
      <c r="BA30" s="620">
        <f>AZ30*100/AY30</f>
        <v>0</v>
      </c>
      <c r="BB30" s="812"/>
    </row>
    <row r="31" spans="1:54" ht="54.75" hidden="1" customHeight="1" x14ac:dyDescent="0.25">
      <c r="A31" s="802"/>
      <c r="B31" s="805"/>
      <c r="C31" s="808"/>
      <c r="D31" s="380"/>
      <c r="E31" s="542"/>
      <c r="F31" s="440"/>
      <c r="G31" s="440"/>
      <c r="H31" s="544"/>
      <c r="I31" s="544"/>
      <c r="J31" s="544"/>
      <c r="K31" s="476"/>
      <c r="L31" s="476"/>
      <c r="M31" s="476"/>
      <c r="N31" s="477"/>
      <c r="O31" s="477"/>
      <c r="P31" s="477"/>
      <c r="Q31" s="478"/>
      <c r="R31" s="478"/>
      <c r="S31" s="478"/>
      <c r="T31" s="548"/>
      <c r="U31" s="548"/>
      <c r="V31" s="548"/>
      <c r="W31" s="480"/>
      <c r="X31" s="480"/>
      <c r="Y31" s="480"/>
      <c r="Z31" s="550"/>
      <c r="AA31" s="551"/>
      <c r="AB31" s="621"/>
      <c r="AC31" s="481"/>
      <c r="AD31" s="481"/>
      <c r="AE31" s="486"/>
      <c r="AF31" s="486"/>
      <c r="AG31" s="486"/>
      <c r="AH31" s="486"/>
      <c r="AI31" s="486"/>
      <c r="AJ31" s="491"/>
      <c r="AK31" s="491"/>
      <c r="AL31" s="491"/>
      <c r="AM31" s="491"/>
      <c r="AN31" s="491"/>
      <c r="AO31" s="618"/>
      <c r="AP31" s="618"/>
      <c r="AQ31" s="618"/>
      <c r="AR31" s="618"/>
      <c r="AS31" s="618"/>
      <c r="AT31" s="538"/>
      <c r="AU31" s="538"/>
      <c r="AV31" s="538"/>
      <c r="AW31" s="538"/>
      <c r="AX31" s="538"/>
      <c r="AY31" s="616"/>
      <c r="AZ31" s="616"/>
      <c r="BA31" s="616"/>
      <c r="BB31" s="422"/>
    </row>
    <row r="32" spans="1:54" ht="54" hidden="1" customHeight="1" x14ac:dyDescent="0.25">
      <c r="A32" s="803"/>
      <c r="B32" s="806"/>
      <c r="C32" s="809"/>
      <c r="D32" s="381"/>
      <c r="E32" s="542"/>
      <c r="F32" s="440"/>
      <c r="G32" s="440"/>
      <c r="H32" s="544"/>
      <c r="I32" s="544"/>
      <c r="J32" s="544"/>
      <c r="K32" s="476"/>
      <c r="L32" s="476"/>
      <c r="M32" s="476"/>
      <c r="N32" s="477"/>
      <c r="O32" s="477"/>
      <c r="P32" s="477"/>
      <c r="Q32" s="478"/>
      <c r="R32" s="478"/>
      <c r="S32" s="478"/>
      <c r="T32" s="548"/>
      <c r="U32" s="548"/>
      <c r="V32" s="548"/>
      <c r="W32" s="480"/>
      <c r="X32" s="480"/>
      <c r="Y32" s="480"/>
      <c r="Z32" s="550"/>
      <c r="AA32" s="551"/>
      <c r="AB32" s="621"/>
      <c r="AC32" s="481"/>
      <c r="AD32" s="481"/>
      <c r="AE32" s="486"/>
      <c r="AF32" s="486"/>
      <c r="AG32" s="486"/>
      <c r="AH32" s="486"/>
      <c r="AI32" s="486"/>
      <c r="AJ32" s="491"/>
      <c r="AK32" s="491"/>
      <c r="AL32" s="491"/>
      <c r="AM32" s="491"/>
      <c r="AN32" s="491"/>
      <c r="AO32" s="618"/>
      <c r="AP32" s="618"/>
      <c r="AQ32" s="618"/>
      <c r="AR32" s="618"/>
      <c r="AS32" s="618"/>
      <c r="AT32" s="538"/>
      <c r="AU32" s="538"/>
      <c r="AV32" s="538"/>
      <c r="AW32" s="538"/>
      <c r="AX32" s="538"/>
      <c r="AY32" s="616"/>
      <c r="AZ32" s="616"/>
      <c r="BA32" s="616"/>
      <c r="BB32" s="422"/>
    </row>
    <row r="33" spans="1:54" ht="49.5" hidden="1" customHeight="1" x14ac:dyDescent="0.25">
      <c r="A33" s="804"/>
      <c r="B33" s="807"/>
      <c r="C33" s="810"/>
      <c r="D33" s="421"/>
      <c r="E33" s="542"/>
      <c r="F33" s="440"/>
      <c r="G33" s="440"/>
      <c r="H33" s="544"/>
      <c r="I33" s="544"/>
      <c r="J33" s="544"/>
      <c r="K33" s="476"/>
      <c r="L33" s="476"/>
      <c r="M33" s="476"/>
      <c r="N33" s="477"/>
      <c r="O33" s="477"/>
      <c r="P33" s="477"/>
      <c r="Q33" s="478"/>
      <c r="R33" s="478"/>
      <c r="S33" s="478"/>
      <c r="T33" s="548"/>
      <c r="U33" s="548"/>
      <c r="V33" s="548"/>
      <c r="W33" s="480"/>
      <c r="X33" s="480"/>
      <c r="Y33" s="480"/>
      <c r="Z33" s="550"/>
      <c r="AA33" s="551"/>
      <c r="AB33" s="621"/>
      <c r="AC33" s="481"/>
      <c r="AD33" s="481"/>
      <c r="AE33" s="486"/>
      <c r="AF33" s="486"/>
      <c r="AG33" s="486"/>
      <c r="AH33" s="486"/>
      <c r="AI33" s="486"/>
      <c r="AJ33" s="491"/>
      <c r="AK33" s="491"/>
      <c r="AL33" s="491"/>
      <c r="AM33" s="491"/>
      <c r="AN33" s="491"/>
      <c r="AO33" s="618"/>
      <c r="AP33" s="618"/>
      <c r="AQ33" s="618"/>
      <c r="AR33" s="618"/>
      <c r="AS33" s="618"/>
      <c r="AT33" s="538"/>
      <c r="AU33" s="538"/>
      <c r="AV33" s="538"/>
      <c r="AW33" s="538"/>
      <c r="AX33" s="538"/>
      <c r="AY33" s="616"/>
      <c r="AZ33" s="616"/>
      <c r="BA33" s="616"/>
      <c r="BB33" s="422"/>
    </row>
    <row r="34" spans="1:54" ht="53.25" hidden="1" customHeight="1" x14ac:dyDescent="0.25">
      <c r="A34" s="802"/>
      <c r="B34" s="805"/>
      <c r="C34" s="808"/>
      <c r="D34" s="423"/>
      <c r="E34" s="440"/>
      <c r="F34" s="440"/>
      <c r="G34" s="440"/>
      <c r="H34" s="544"/>
      <c r="I34" s="544"/>
      <c r="J34" s="544"/>
      <c r="K34" s="476"/>
      <c r="L34" s="476"/>
      <c r="M34" s="476"/>
      <c r="N34" s="477"/>
      <c r="O34" s="477"/>
      <c r="P34" s="477"/>
      <c r="Q34" s="547"/>
      <c r="R34" s="547"/>
      <c r="S34" s="547"/>
      <c r="T34" s="548"/>
      <c r="U34" s="548"/>
      <c r="V34" s="548"/>
      <c r="W34" s="480"/>
      <c r="X34" s="480"/>
      <c r="Y34" s="480"/>
      <c r="Z34" s="481"/>
      <c r="AA34" s="481"/>
      <c r="AB34" s="481"/>
      <c r="AC34" s="481"/>
      <c r="AD34" s="481"/>
      <c r="AE34" s="486"/>
      <c r="AF34" s="486"/>
      <c r="AG34" s="486"/>
      <c r="AH34" s="486"/>
      <c r="AI34" s="486"/>
      <c r="AJ34" s="491"/>
      <c r="AK34" s="491"/>
      <c r="AL34" s="491"/>
      <c r="AM34" s="491"/>
      <c r="AN34" s="491"/>
      <c r="AO34" s="618"/>
      <c r="AP34" s="618"/>
      <c r="AQ34" s="618"/>
      <c r="AR34" s="618"/>
      <c r="AS34" s="618"/>
      <c r="AT34" s="538"/>
      <c r="AU34" s="538"/>
      <c r="AV34" s="538"/>
      <c r="AW34" s="538"/>
      <c r="AX34" s="538"/>
      <c r="AY34" s="616"/>
      <c r="AZ34" s="616"/>
      <c r="BA34" s="616"/>
      <c r="BB34" s="422"/>
    </row>
    <row r="35" spans="1:54" ht="60.75" hidden="1" customHeight="1" x14ac:dyDescent="0.25">
      <c r="A35" s="803"/>
      <c r="B35" s="806"/>
      <c r="C35" s="809"/>
      <c r="D35" s="381"/>
      <c r="E35" s="440"/>
      <c r="F35" s="440"/>
      <c r="G35" s="440"/>
      <c r="H35" s="544"/>
      <c r="I35" s="544"/>
      <c r="J35" s="544"/>
      <c r="K35" s="476"/>
      <c r="L35" s="476"/>
      <c r="M35" s="476"/>
      <c r="N35" s="477"/>
      <c r="O35" s="477"/>
      <c r="P35" s="477"/>
      <c r="Q35" s="478"/>
      <c r="R35" s="478"/>
      <c r="S35" s="478"/>
      <c r="T35" s="548"/>
      <c r="U35" s="548"/>
      <c r="V35" s="548"/>
      <c r="W35" s="480"/>
      <c r="X35" s="480"/>
      <c r="Y35" s="480"/>
      <c r="Z35" s="481"/>
      <c r="AA35" s="481"/>
      <c r="AB35" s="481"/>
      <c r="AC35" s="481"/>
      <c r="AD35" s="481"/>
      <c r="AE35" s="486"/>
      <c r="AF35" s="486"/>
      <c r="AG35" s="486"/>
      <c r="AH35" s="486"/>
      <c r="AI35" s="486"/>
      <c r="AJ35" s="491"/>
      <c r="AK35" s="491"/>
      <c r="AL35" s="491"/>
      <c r="AM35" s="491"/>
      <c r="AN35" s="491"/>
      <c r="AO35" s="618"/>
      <c r="AP35" s="618"/>
      <c r="AQ35" s="618"/>
      <c r="AR35" s="618"/>
      <c r="AS35" s="618"/>
      <c r="AT35" s="538"/>
      <c r="AU35" s="538"/>
      <c r="AV35" s="538"/>
      <c r="AW35" s="538"/>
      <c r="AX35" s="538"/>
      <c r="AY35" s="616"/>
      <c r="AZ35" s="616"/>
      <c r="BA35" s="616"/>
      <c r="BB35" s="422"/>
    </row>
    <row r="36" spans="1:54" ht="45.75" hidden="1" customHeight="1" x14ac:dyDescent="0.25">
      <c r="A36" s="804"/>
      <c r="B36" s="807"/>
      <c r="C36" s="810"/>
      <c r="D36" s="421"/>
      <c r="E36" s="440"/>
      <c r="F36" s="440"/>
      <c r="G36" s="440"/>
      <c r="H36" s="544"/>
      <c r="I36" s="544"/>
      <c r="J36" s="544"/>
      <c r="K36" s="476"/>
      <c r="L36" s="476"/>
      <c r="M36" s="476"/>
      <c r="N36" s="477"/>
      <c r="O36" s="477"/>
      <c r="P36" s="477"/>
      <c r="Q36" s="547"/>
      <c r="R36" s="478"/>
      <c r="S36" s="478"/>
      <c r="T36" s="548"/>
      <c r="U36" s="548"/>
      <c r="V36" s="548"/>
      <c r="W36" s="480"/>
      <c r="X36" s="480"/>
      <c r="Y36" s="480"/>
      <c r="Z36" s="481"/>
      <c r="AA36" s="481"/>
      <c r="AB36" s="481"/>
      <c r="AC36" s="481"/>
      <c r="AD36" s="481"/>
      <c r="AE36" s="486"/>
      <c r="AF36" s="486"/>
      <c r="AG36" s="486"/>
      <c r="AH36" s="486"/>
      <c r="AI36" s="486"/>
      <c r="AJ36" s="491"/>
      <c r="AK36" s="491"/>
      <c r="AL36" s="491"/>
      <c r="AM36" s="491"/>
      <c r="AN36" s="491"/>
      <c r="AO36" s="618"/>
      <c r="AP36" s="618"/>
      <c r="AQ36" s="618"/>
      <c r="AR36" s="618"/>
      <c r="AS36" s="618"/>
      <c r="AT36" s="538"/>
      <c r="AU36" s="538"/>
      <c r="AV36" s="538"/>
      <c r="AW36" s="538"/>
      <c r="AX36" s="538"/>
      <c r="AY36" s="616"/>
      <c r="AZ36" s="616"/>
      <c r="BA36" s="616"/>
      <c r="BB36" s="422"/>
    </row>
    <row r="37" spans="1:54" ht="52.5" hidden="1" customHeight="1" x14ac:dyDescent="0.25">
      <c r="A37" s="802"/>
      <c r="B37" s="805"/>
      <c r="C37" s="808"/>
      <c r="D37" s="423"/>
      <c r="E37" s="440"/>
      <c r="F37" s="440"/>
      <c r="G37" s="440"/>
      <c r="H37" s="544"/>
      <c r="I37" s="544"/>
      <c r="J37" s="544"/>
      <c r="K37" s="545"/>
      <c r="L37" s="476"/>
      <c r="M37" s="476"/>
      <c r="N37" s="477"/>
      <c r="O37" s="477"/>
      <c r="P37" s="477"/>
      <c r="Q37" s="478"/>
      <c r="R37" s="478"/>
      <c r="S37" s="478"/>
      <c r="T37" s="548"/>
      <c r="U37" s="548"/>
      <c r="V37" s="548"/>
      <c r="W37" s="480"/>
      <c r="X37" s="480"/>
      <c r="Y37" s="480"/>
      <c r="Z37" s="481"/>
      <c r="AA37" s="481"/>
      <c r="AB37" s="481"/>
      <c r="AC37" s="481"/>
      <c r="AD37" s="481"/>
      <c r="AE37" s="486"/>
      <c r="AF37" s="486"/>
      <c r="AG37" s="486"/>
      <c r="AH37" s="486"/>
      <c r="AI37" s="486"/>
      <c r="AJ37" s="491"/>
      <c r="AK37" s="491"/>
      <c r="AL37" s="491"/>
      <c r="AM37" s="491"/>
      <c r="AN37" s="491"/>
      <c r="AO37" s="618"/>
      <c r="AP37" s="618"/>
      <c r="AQ37" s="618"/>
      <c r="AR37" s="618"/>
      <c r="AS37" s="618"/>
      <c r="AT37" s="538"/>
      <c r="AU37" s="538"/>
      <c r="AV37" s="538"/>
      <c r="AW37" s="538"/>
      <c r="AX37" s="538"/>
      <c r="AY37" s="616"/>
      <c r="AZ37" s="616"/>
      <c r="BA37" s="616"/>
      <c r="BB37" s="422"/>
    </row>
    <row r="38" spans="1:54" ht="38.25" hidden="1" customHeight="1" x14ac:dyDescent="0.25">
      <c r="A38" s="803"/>
      <c r="B38" s="806"/>
      <c r="C38" s="809"/>
      <c r="D38" s="381"/>
      <c r="E38" s="440"/>
      <c r="F38" s="440"/>
      <c r="G38" s="440"/>
      <c r="H38" s="544"/>
      <c r="I38" s="544"/>
      <c r="J38" s="544"/>
      <c r="K38" s="545"/>
      <c r="L38" s="476"/>
      <c r="M38" s="476"/>
      <c r="N38" s="477"/>
      <c r="O38" s="477"/>
      <c r="P38" s="477"/>
      <c r="Q38" s="478"/>
      <c r="R38" s="478"/>
      <c r="S38" s="478"/>
      <c r="T38" s="548"/>
      <c r="U38" s="548"/>
      <c r="V38" s="548"/>
      <c r="W38" s="480"/>
      <c r="X38" s="480"/>
      <c r="Y38" s="480"/>
      <c r="Z38" s="481"/>
      <c r="AA38" s="481"/>
      <c r="AB38" s="481"/>
      <c r="AC38" s="481"/>
      <c r="AD38" s="481"/>
      <c r="AE38" s="486"/>
      <c r="AF38" s="486"/>
      <c r="AG38" s="486"/>
      <c r="AH38" s="486"/>
      <c r="AI38" s="486"/>
      <c r="AJ38" s="491"/>
      <c r="AK38" s="491"/>
      <c r="AL38" s="491"/>
      <c r="AM38" s="491"/>
      <c r="AN38" s="491"/>
      <c r="AO38" s="618"/>
      <c r="AP38" s="618"/>
      <c r="AQ38" s="618"/>
      <c r="AR38" s="618"/>
      <c r="AS38" s="618"/>
      <c r="AT38" s="538"/>
      <c r="AU38" s="538"/>
      <c r="AV38" s="538"/>
      <c r="AW38" s="538"/>
      <c r="AX38" s="538"/>
      <c r="AY38" s="616"/>
      <c r="AZ38" s="616"/>
      <c r="BA38" s="616"/>
      <c r="BB38" s="422"/>
    </row>
    <row r="39" spans="1:54" ht="47.25" hidden="1" customHeight="1" x14ac:dyDescent="0.25">
      <c r="A39" s="804"/>
      <c r="B39" s="807"/>
      <c r="C39" s="810"/>
      <c r="D39" s="421"/>
      <c r="E39" s="440"/>
      <c r="F39" s="440"/>
      <c r="G39" s="440"/>
      <c r="H39" s="544"/>
      <c r="I39" s="544"/>
      <c r="J39" s="544"/>
      <c r="K39" s="545"/>
      <c r="L39" s="476"/>
      <c r="M39" s="476"/>
      <c r="N39" s="477"/>
      <c r="O39" s="477"/>
      <c r="P39" s="477"/>
      <c r="Q39" s="478"/>
      <c r="R39" s="478"/>
      <c r="S39" s="478"/>
      <c r="T39" s="548"/>
      <c r="U39" s="548"/>
      <c r="V39" s="548"/>
      <c r="W39" s="480"/>
      <c r="X39" s="480"/>
      <c r="Y39" s="480"/>
      <c r="Z39" s="481"/>
      <c r="AA39" s="481"/>
      <c r="AB39" s="481"/>
      <c r="AC39" s="481"/>
      <c r="AD39" s="481"/>
      <c r="AE39" s="486"/>
      <c r="AF39" s="486"/>
      <c r="AG39" s="486"/>
      <c r="AH39" s="486"/>
      <c r="AI39" s="486"/>
      <c r="AJ39" s="491"/>
      <c r="AK39" s="491"/>
      <c r="AL39" s="491"/>
      <c r="AM39" s="491"/>
      <c r="AN39" s="491"/>
      <c r="AO39" s="618"/>
      <c r="AP39" s="618"/>
      <c r="AQ39" s="618"/>
      <c r="AR39" s="618"/>
      <c r="AS39" s="618"/>
      <c r="AT39" s="538"/>
      <c r="AU39" s="538"/>
      <c r="AV39" s="538"/>
      <c r="AW39" s="538"/>
      <c r="AX39" s="538"/>
      <c r="AY39" s="616"/>
      <c r="AZ39" s="616"/>
      <c r="BA39" s="616"/>
      <c r="BB39" s="422"/>
    </row>
    <row r="40" spans="1:54" ht="49.5" hidden="1" customHeight="1" x14ac:dyDescent="0.25">
      <c r="A40" s="802"/>
      <c r="B40" s="805"/>
      <c r="C40" s="808"/>
      <c r="D40" s="423"/>
      <c r="E40" s="440"/>
      <c r="F40" s="440"/>
      <c r="G40" s="440"/>
      <c r="H40" s="544"/>
      <c r="I40" s="544"/>
      <c r="J40" s="544"/>
      <c r="K40" s="545"/>
      <c r="L40" s="476"/>
      <c r="M40" s="476"/>
      <c r="N40" s="477"/>
      <c r="O40" s="477"/>
      <c r="P40" s="477"/>
      <c r="Q40" s="478"/>
      <c r="R40" s="478"/>
      <c r="S40" s="478"/>
      <c r="T40" s="548"/>
      <c r="U40" s="548"/>
      <c r="V40" s="548"/>
      <c r="W40" s="480"/>
      <c r="X40" s="480"/>
      <c r="Y40" s="480"/>
      <c r="Z40" s="481"/>
      <c r="AA40" s="481"/>
      <c r="AB40" s="481"/>
      <c r="AC40" s="481"/>
      <c r="AD40" s="481"/>
      <c r="AE40" s="486"/>
      <c r="AF40" s="486"/>
      <c r="AG40" s="486"/>
      <c r="AH40" s="486"/>
      <c r="AI40" s="486"/>
      <c r="AJ40" s="491"/>
      <c r="AK40" s="491"/>
      <c r="AL40" s="491"/>
      <c r="AM40" s="491"/>
      <c r="AN40" s="491"/>
      <c r="AO40" s="618"/>
      <c r="AP40" s="618"/>
      <c r="AQ40" s="618"/>
      <c r="AR40" s="618"/>
      <c r="AS40" s="618"/>
      <c r="AT40" s="538"/>
      <c r="AU40" s="538"/>
      <c r="AV40" s="538"/>
      <c r="AW40" s="538"/>
      <c r="AX40" s="538"/>
      <c r="AY40" s="616"/>
      <c r="AZ40" s="616"/>
      <c r="BA40" s="616"/>
      <c r="BB40" s="849"/>
    </row>
    <row r="41" spans="1:54" ht="52.5" hidden="1" customHeight="1" x14ac:dyDescent="0.25">
      <c r="A41" s="803"/>
      <c r="B41" s="806"/>
      <c r="C41" s="809"/>
      <c r="D41" s="381"/>
      <c r="E41" s="440"/>
      <c r="F41" s="440"/>
      <c r="G41" s="440"/>
      <c r="H41" s="544"/>
      <c r="I41" s="544"/>
      <c r="J41" s="544"/>
      <c r="K41" s="476"/>
      <c r="L41" s="476"/>
      <c r="M41" s="476"/>
      <c r="N41" s="477"/>
      <c r="O41" s="477"/>
      <c r="P41" s="477"/>
      <c r="Q41" s="478"/>
      <c r="R41" s="478"/>
      <c r="S41" s="478"/>
      <c r="T41" s="548"/>
      <c r="U41" s="548"/>
      <c r="V41" s="548"/>
      <c r="W41" s="480"/>
      <c r="X41" s="480"/>
      <c r="Y41" s="480"/>
      <c r="Z41" s="481"/>
      <c r="AA41" s="481"/>
      <c r="AB41" s="481"/>
      <c r="AC41" s="481"/>
      <c r="AD41" s="481"/>
      <c r="AE41" s="486"/>
      <c r="AF41" s="486"/>
      <c r="AG41" s="486"/>
      <c r="AH41" s="486"/>
      <c r="AI41" s="486"/>
      <c r="AJ41" s="491"/>
      <c r="AK41" s="491"/>
      <c r="AL41" s="491"/>
      <c r="AM41" s="491"/>
      <c r="AN41" s="491"/>
      <c r="AO41" s="618"/>
      <c r="AP41" s="618"/>
      <c r="AQ41" s="618"/>
      <c r="AR41" s="618"/>
      <c r="AS41" s="618"/>
      <c r="AT41" s="538"/>
      <c r="AU41" s="538"/>
      <c r="AV41" s="538"/>
      <c r="AW41" s="538"/>
      <c r="AX41" s="538"/>
      <c r="AY41" s="616"/>
      <c r="AZ41" s="616"/>
      <c r="BA41" s="616"/>
      <c r="BB41" s="849"/>
    </row>
    <row r="42" spans="1:54" ht="54.75" hidden="1" customHeight="1" x14ac:dyDescent="0.25">
      <c r="A42" s="804"/>
      <c r="B42" s="807"/>
      <c r="C42" s="810"/>
      <c r="D42" s="421"/>
      <c r="E42" s="440"/>
      <c r="F42" s="440"/>
      <c r="G42" s="440"/>
      <c r="H42" s="544"/>
      <c r="I42" s="544"/>
      <c r="J42" s="544"/>
      <c r="K42" s="545"/>
      <c r="L42" s="476"/>
      <c r="M42" s="476"/>
      <c r="N42" s="477"/>
      <c r="O42" s="477"/>
      <c r="P42" s="477"/>
      <c r="Q42" s="478"/>
      <c r="R42" s="478"/>
      <c r="S42" s="478"/>
      <c r="T42" s="548"/>
      <c r="U42" s="548"/>
      <c r="V42" s="548"/>
      <c r="W42" s="480"/>
      <c r="X42" s="480"/>
      <c r="Y42" s="480"/>
      <c r="Z42" s="481"/>
      <c r="AA42" s="481"/>
      <c r="AB42" s="481"/>
      <c r="AC42" s="481"/>
      <c r="AD42" s="481"/>
      <c r="AE42" s="486"/>
      <c r="AF42" s="486"/>
      <c r="AG42" s="486"/>
      <c r="AH42" s="486"/>
      <c r="AI42" s="486"/>
      <c r="AJ42" s="491"/>
      <c r="AK42" s="491"/>
      <c r="AL42" s="491"/>
      <c r="AM42" s="491"/>
      <c r="AN42" s="491"/>
      <c r="AO42" s="618"/>
      <c r="AP42" s="618"/>
      <c r="AQ42" s="618"/>
      <c r="AR42" s="618"/>
      <c r="AS42" s="618"/>
      <c r="AT42" s="538"/>
      <c r="AU42" s="538"/>
      <c r="AV42" s="538"/>
      <c r="AW42" s="538"/>
      <c r="AX42" s="538"/>
      <c r="AY42" s="616"/>
      <c r="AZ42" s="616"/>
      <c r="BA42" s="616"/>
      <c r="BB42" s="849"/>
    </row>
    <row r="43" spans="1:54" ht="57" hidden="1" customHeight="1" x14ac:dyDescent="0.25">
      <c r="A43" s="802"/>
      <c r="B43" s="805"/>
      <c r="C43" s="808"/>
      <c r="D43" s="423"/>
      <c r="E43" s="440"/>
      <c r="F43" s="440"/>
      <c r="G43" s="440"/>
      <c r="H43" s="544"/>
      <c r="I43" s="544"/>
      <c r="J43" s="544"/>
      <c r="K43" s="545"/>
      <c r="L43" s="476"/>
      <c r="M43" s="476"/>
      <c r="N43" s="546"/>
      <c r="O43" s="477"/>
      <c r="P43" s="477"/>
      <c r="Q43" s="478"/>
      <c r="R43" s="478"/>
      <c r="S43" s="478"/>
      <c r="T43" s="548"/>
      <c r="U43" s="548"/>
      <c r="V43" s="548"/>
      <c r="W43" s="480"/>
      <c r="X43" s="480"/>
      <c r="Y43" s="480"/>
      <c r="Z43" s="481"/>
      <c r="AA43" s="481"/>
      <c r="AB43" s="481"/>
      <c r="AC43" s="481"/>
      <c r="AD43" s="481"/>
      <c r="AE43" s="486"/>
      <c r="AF43" s="486"/>
      <c r="AG43" s="486"/>
      <c r="AH43" s="486"/>
      <c r="AI43" s="486"/>
      <c r="AJ43" s="491"/>
      <c r="AK43" s="491"/>
      <c r="AL43" s="491"/>
      <c r="AM43" s="491"/>
      <c r="AN43" s="491"/>
      <c r="AO43" s="618"/>
      <c r="AP43" s="618"/>
      <c r="AQ43" s="618"/>
      <c r="AR43" s="618"/>
      <c r="AS43" s="618"/>
      <c r="AT43" s="538"/>
      <c r="AU43" s="538"/>
      <c r="AV43" s="538"/>
      <c r="AW43" s="538"/>
      <c r="AX43" s="538"/>
      <c r="AY43" s="616"/>
      <c r="AZ43" s="616"/>
      <c r="BA43" s="616"/>
      <c r="BB43" s="422"/>
    </row>
    <row r="44" spans="1:54" ht="43.5" hidden="1" customHeight="1" x14ac:dyDescent="0.25">
      <c r="A44" s="803"/>
      <c r="B44" s="806"/>
      <c r="C44" s="809"/>
      <c r="D44" s="381"/>
      <c r="E44" s="440"/>
      <c r="F44" s="440"/>
      <c r="G44" s="440"/>
      <c r="H44" s="544"/>
      <c r="I44" s="544"/>
      <c r="J44" s="544"/>
      <c r="K44" s="476"/>
      <c r="L44" s="476"/>
      <c r="M44" s="476"/>
      <c r="N44" s="477"/>
      <c r="O44" s="477"/>
      <c r="P44" s="477"/>
      <c r="Q44" s="478"/>
      <c r="R44" s="478"/>
      <c r="S44" s="478"/>
      <c r="T44" s="548"/>
      <c r="U44" s="548"/>
      <c r="V44" s="548"/>
      <c r="W44" s="480"/>
      <c r="X44" s="480"/>
      <c r="Y44" s="480"/>
      <c r="Z44" s="481"/>
      <c r="AA44" s="481"/>
      <c r="AB44" s="481"/>
      <c r="AC44" s="481"/>
      <c r="AD44" s="481"/>
      <c r="AE44" s="486"/>
      <c r="AF44" s="486"/>
      <c r="AG44" s="486"/>
      <c r="AH44" s="486"/>
      <c r="AI44" s="486"/>
      <c r="AJ44" s="491"/>
      <c r="AK44" s="491"/>
      <c r="AL44" s="491"/>
      <c r="AM44" s="491"/>
      <c r="AN44" s="491"/>
      <c r="AO44" s="618"/>
      <c r="AP44" s="618"/>
      <c r="AQ44" s="618"/>
      <c r="AR44" s="618"/>
      <c r="AS44" s="618"/>
      <c r="AT44" s="538"/>
      <c r="AU44" s="538"/>
      <c r="AV44" s="538"/>
      <c r="AW44" s="538"/>
      <c r="AX44" s="538"/>
      <c r="AY44" s="616"/>
      <c r="AZ44" s="616"/>
      <c r="BA44" s="616"/>
      <c r="BB44" s="432"/>
    </row>
    <row r="45" spans="1:54" ht="51" hidden="1" customHeight="1" x14ac:dyDescent="0.25">
      <c r="A45" s="804"/>
      <c r="B45" s="807"/>
      <c r="C45" s="810"/>
      <c r="D45" s="421"/>
      <c r="E45" s="440"/>
      <c r="F45" s="440"/>
      <c r="G45" s="440"/>
      <c r="H45" s="544"/>
      <c r="I45" s="544"/>
      <c r="J45" s="544"/>
      <c r="K45" s="545"/>
      <c r="L45" s="476"/>
      <c r="M45" s="476"/>
      <c r="N45" s="546"/>
      <c r="O45" s="477"/>
      <c r="P45" s="477"/>
      <c r="Q45" s="478"/>
      <c r="R45" s="478"/>
      <c r="S45" s="478"/>
      <c r="T45" s="548"/>
      <c r="U45" s="548"/>
      <c r="V45" s="548"/>
      <c r="W45" s="480"/>
      <c r="X45" s="480"/>
      <c r="Y45" s="480"/>
      <c r="Z45" s="481"/>
      <c r="AA45" s="481"/>
      <c r="AB45" s="481"/>
      <c r="AC45" s="481"/>
      <c r="AD45" s="481"/>
      <c r="AE45" s="486"/>
      <c r="AF45" s="486"/>
      <c r="AG45" s="486"/>
      <c r="AH45" s="486"/>
      <c r="AI45" s="486"/>
      <c r="AJ45" s="491"/>
      <c r="AK45" s="491"/>
      <c r="AL45" s="491"/>
      <c r="AM45" s="491"/>
      <c r="AN45" s="491"/>
      <c r="AO45" s="618"/>
      <c r="AP45" s="618"/>
      <c r="AQ45" s="618"/>
      <c r="AR45" s="618"/>
      <c r="AS45" s="618"/>
      <c r="AT45" s="538"/>
      <c r="AU45" s="538"/>
      <c r="AV45" s="538"/>
      <c r="AW45" s="538"/>
      <c r="AX45" s="538"/>
      <c r="AY45" s="616"/>
      <c r="AZ45" s="616"/>
      <c r="BA45" s="616"/>
      <c r="BB45" s="422"/>
    </row>
    <row r="46" spans="1:54" s="215" customFormat="1" ht="20.25" customHeight="1" x14ac:dyDescent="0.25">
      <c r="A46" s="821"/>
      <c r="B46" s="823" t="s">
        <v>259</v>
      </c>
      <c r="C46" s="823" t="s">
        <v>271</v>
      </c>
      <c r="D46" s="383" t="s">
        <v>41</v>
      </c>
      <c r="E46" s="447">
        <f>E48+E47</f>
        <v>2386.8000000000006</v>
      </c>
      <c r="F46" s="479">
        <f t="shared" ref="F46:L46" si="6">F48</f>
        <v>198.9</v>
      </c>
      <c r="G46" s="622">
        <f t="shared" si="6"/>
        <v>8.3333333333333304</v>
      </c>
      <c r="H46" s="447">
        <f>H48</f>
        <v>198.9</v>
      </c>
      <c r="I46" s="447">
        <f>I48</f>
        <v>198.9</v>
      </c>
      <c r="J46" s="447">
        <f t="shared" si="6"/>
        <v>100</v>
      </c>
      <c r="K46" s="447">
        <f t="shared" si="6"/>
        <v>198.9</v>
      </c>
      <c r="L46" s="447">
        <f t="shared" si="6"/>
        <v>0</v>
      </c>
      <c r="M46" s="447">
        <f>L46*100/K46</f>
        <v>0</v>
      </c>
      <c r="N46" s="447">
        <f>N48</f>
        <v>198.9</v>
      </c>
      <c r="O46" s="447">
        <f>O48</f>
        <v>0</v>
      </c>
      <c r="P46" s="623">
        <f>O46*100/N46</f>
        <v>0</v>
      </c>
      <c r="Q46" s="447">
        <f t="shared" ref="Q46:X46" si="7">Q48</f>
        <v>198.9</v>
      </c>
      <c r="R46" s="447">
        <f t="shared" si="7"/>
        <v>0</v>
      </c>
      <c r="S46" s="447">
        <f t="shared" si="7"/>
        <v>0</v>
      </c>
      <c r="T46" s="447">
        <f t="shared" si="7"/>
        <v>198.9</v>
      </c>
      <c r="U46" s="447">
        <f>U48</f>
        <v>0</v>
      </c>
      <c r="V46" s="447">
        <f t="shared" si="7"/>
        <v>0</v>
      </c>
      <c r="W46" s="447">
        <f t="shared" si="7"/>
        <v>198.9</v>
      </c>
      <c r="X46" s="447">
        <f t="shared" si="7"/>
        <v>0</v>
      </c>
      <c r="Y46" s="447">
        <f>Y48</f>
        <v>0</v>
      </c>
      <c r="Z46" s="447">
        <f>Z48</f>
        <v>198.9</v>
      </c>
      <c r="AA46" s="624"/>
      <c r="AB46" s="625"/>
      <c r="AC46" s="447">
        <f>AC48</f>
        <v>0</v>
      </c>
      <c r="AD46" s="623">
        <f>AD48</f>
        <v>0</v>
      </c>
      <c r="AE46" s="447">
        <f>AE48</f>
        <v>198.9</v>
      </c>
      <c r="AF46" s="624"/>
      <c r="AG46" s="625"/>
      <c r="AH46" s="626">
        <f>AH48</f>
        <v>0</v>
      </c>
      <c r="AI46" s="623">
        <f>AI48</f>
        <v>0</v>
      </c>
      <c r="AJ46" s="447">
        <f>AJ48</f>
        <v>198.9</v>
      </c>
      <c r="AK46" s="624"/>
      <c r="AL46" s="625"/>
      <c r="AM46" s="626">
        <f>AM48</f>
        <v>0</v>
      </c>
      <c r="AN46" s="623">
        <f>AN48</f>
        <v>0</v>
      </c>
      <c r="AO46" s="447">
        <f>AO48</f>
        <v>198.9</v>
      </c>
      <c r="AP46" s="624"/>
      <c r="AQ46" s="625"/>
      <c r="AR46" s="626">
        <f>AR48</f>
        <v>0</v>
      </c>
      <c r="AS46" s="623">
        <f>AS48</f>
        <v>0</v>
      </c>
      <c r="AT46" s="447">
        <f>AT48</f>
        <v>198.9</v>
      </c>
      <c r="AU46" s="447">
        <f>AU48</f>
        <v>0</v>
      </c>
      <c r="AV46" s="447"/>
      <c r="AW46" s="447"/>
      <c r="AX46" s="447">
        <f>AX48</f>
        <v>0</v>
      </c>
      <c r="AY46" s="622">
        <f>AY48</f>
        <v>198.9</v>
      </c>
      <c r="AZ46" s="447">
        <v>0</v>
      </c>
      <c r="BA46" s="623">
        <f>BA48</f>
        <v>0</v>
      </c>
      <c r="BB46" s="825"/>
    </row>
    <row r="47" spans="1:54" s="215" customFormat="1" ht="56.25" customHeight="1" x14ac:dyDescent="0.25">
      <c r="A47" s="822"/>
      <c r="B47" s="824"/>
      <c r="C47" s="824"/>
      <c r="D47" s="384" t="s">
        <v>2</v>
      </c>
      <c r="E47" s="479">
        <f>AJ47</f>
        <v>0</v>
      </c>
      <c r="F47" s="479"/>
      <c r="G47" s="627"/>
      <c r="H47" s="628"/>
      <c r="I47" s="628"/>
      <c r="J47" s="628"/>
      <c r="K47" s="479"/>
      <c r="L47" s="479"/>
      <c r="M47" s="479"/>
      <c r="N47" s="479"/>
      <c r="O47" s="479"/>
      <c r="P47" s="629"/>
      <c r="Q47" s="479"/>
      <c r="R47" s="479"/>
      <c r="S47" s="479"/>
      <c r="T47" s="479"/>
      <c r="U47" s="479"/>
      <c r="V47" s="479"/>
      <c r="W47" s="479"/>
      <c r="X47" s="479"/>
      <c r="Y47" s="479"/>
      <c r="Z47" s="479"/>
      <c r="AA47" s="630"/>
      <c r="AB47" s="631"/>
      <c r="AC47" s="479"/>
      <c r="AD47" s="629"/>
      <c r="AE47" s="479"/>
      <c r="AF47" s="630"/>
      <c r="AG47" s="631"/>
      <c r="AH47" s="632"/>
      <c r="AI47" s="629"/>
      <c r="AJ47" s="479"/>
      <c r="AK47" s="630"/>
      <c r="AL47" s="631"/>
      <c r="AM47" s="632"/>
      <c r="AN47" s="629"/>
      <c r="AO47" s="479"/>
      <c r="AP47" s="630"/>
      <c r="AQ47" s="631"/>
      <c r="AR47" s="632"/>
      <c r="AS47" s="629"/>
      <c r="AT47" s="479"/>
      <c r="AU47" s="514"/>
      <c r="AV47" s="514"/>
      <c r="AW47" s="514"/>
      <c r="AX47" s="514"/>
      <c r="AY47" s="627"/>
      <c r="AZ47" s="479"/>
      <c r="BA47" s="630"/>
      <c r="BB47" s="826"/>
    </row>
    <row r="48" spans="1:54" s="215" customFormat="1" ht="94.5" customHeight="1" x14ac:dyDescent="0.25">
      <c r="A48" s="822"/>
      <c r="B48" s="824"/>
      <c r="C48" s="824"/>
      <c r="D48" s="385" t="s">
        <v>267</v>
      </c>
      <c r="E48" s="479">
        <f>K48+Q48+W48+Z48+AO48+H48+N48+T48+AE48+AJ48+AT48+AY48</f>
        <v>2386.8000000000006</v>
      </c>
      <c r="F48" s="479">
        <f>I48+L48+O48+R48+U48+X48+AC48+AH48+AM48+AR48+AU48</f>
        <v>198.9</v>
      </c>
      <c r="G48" s="627">
        <f>F48*100/E48</f>
        <v>8.3333333333333304</v>
      </c>
      <c r="H48" s="479">
        <f>H45+H42+H39+H36+H33++H30</f>
        <v>198.9</v>
      </c>
      <c r="I48" s="479">
        <f>I45+I42+I39+I36+I33+I30</f>
        <v>198.9</v>
      </c>
      <c r="J48" s="479">
        <f>I48*100/H48</f>
        <v>100</v>
      </c>
      <c r="K48" s="479">
        <f>K30+K45+K42+K39+K36+K33</f>
        <v>198.9</v>
      </c>
      <c r="L48" s="479">
        <f>L45+L42+L39+L36+L33+L30</f>
        <v>0</v>
      </c>
      <c r="M48" s="479">
        <f>M46</f>
        <v>0</v>
      </c>
      <c r="N48" s="479">
        <f>N30+N45+N42+N39+N36+N33</f>
        <v>198.9</v>
      </c>
      <c r="O48" s="479">
        <f>O45+O42+O39+O36+O33+O30</f>
        <v>0</v>
      </c>
      <c r="P48" s="629">
        <f>O48*100/N48</f>
        <v>0</v>
      </c>
      <c r="Q48" s="479">
        <f>Q30+Q36+Q45+Q42</f>
        <v>198.9</v>
      </c>
      <c r="R48" s="479">
        <f>R30+R45+R42+R36</f>
        <v>0</v>
      </c>
      <c r="S48" s="479">
        <f>R48*100/Q48</f>
        <v>0</v>
      </c>
      <c r="T48" s="479">
        <f>T30+T36</f>
        <v>198.9</v>
      </c>
      <c r="U48" s="479">
        <f>U30</f>
        <v>0</v>
      </c>
      <c r="V48" s="479">
        <f>U48*100/T48</f>
        <v>0</v>
      </c>
      <c r="W48" s="479">
        <f>W30+W34</f>
        <v>198.9</v>
      </c>
      <c r="X48" s="479">
        <f>X30</f>
        <v>0</v>
      </c>
      <c r="Y48" s="479">
        <f>X48*100/W48</f>
        <v>0</v>
      </c>
      <c r="Z48" s="479">
        <f>Z30+Z33</f>
        <v>198.9</v>
      </c>
      <c r="AA48" s="630"/>
      <c r="AB48" s="631"/>
      <c r="AC48" s="479">
        <f>AC30</f>
        <v>0</v>
      </c>
      <c r="AD48" s="629">
        <f>AC48*100/Z48</f>
        <v>0</v>
      </c>
      <c r="AE48" s="479">
        <f>AE30</f>
        <v>198.9</v>
      </c>
      <c r="AF48" s="630"/>
      <c r="AG48" s="631"/>
      <c r="AH48" s="632">
        <f>AH30</f>
        <v>0</v>
      </c>
      <c r="AI48" s="629">
        <f>AH48*100/AE48</f>
        <v>0</v>
      </c>
      <c r="AJ48" s="479">
        <f>AJ30+AJ33</f>
        <v>198.9</v>
      </c>
      <c r="AK48" s="630"/>
      <c r="AL48" s="631"/>
      <c r="AM48" s="632">
        <f>AM30</f>
        <v>0</v>
      </c>
      <c r="AN48" s="629">
        <f>AM48*100/AJ48</f>
        <v>0</v>
      </c>
      <c r="AO48" s="479">
        <f>AO30+AO33</f>
        <v>198.9</v>
      </c>
      <c r="AP48" s="630"/>
      <c r="AQ48" s="631"/>
      <c r="AR48" s="632">
        <f>AR30</f>
        <v>0</v>
      </c>
      <c r="AS48" s="629">
        <f>AR48*100/AO48</f>
        <v>0</v>
      </c>
      <c r="AT48" s="479">
        <f>AT30+AT33</f>
        <v>198.9</v>
      </c>
      <c r="AU48" s="514">
        <f>AU30+AU33</f>
        <v>0</v>
      </c>
      <c r="AV48" s="514"/>
      <c r="AW48" s="514"/>
      <c r="AX48" s="514">
        <f>AU48*100/AT48</f>
        <v>0</v>
      </c>
      <c r="AY48" s="627">
        <f>AY30</f>
        <v>198.9</v>
      </c>
      <c r="AZ48" s="479">
        <f>AZ30</f>
        <v>0</v>
      </c>
      <c r="BA48" s="629">
        <f>AZ48*100/AY48</f>
        <v>0</v>
      </c>
      <c r="BB48" s="826"/>
    </row>
    <row r="49" spans="1:54" ht="36.75" customHeight="1" x14ac:dyDescent="0.25">
      <c r="A49" s="771" t="s">
        <v>283</v>
      </c>
      <c r="B49" s="772"/>
      <c r="C49" s="772"/>
      <c r="D49" s="772"/>
      <c r="E49" s="772"/>
      <c r="F49" s="772"/>
      <c r="G49" s="772"/>
      <c r="H49" s="772"/>
      <c r="I49" s="772"/>
      <c r="J49" s="772"/>
      <c r="K49" s="772"/>
      <c r="L49" s="772"/>
      <c r="M49" s="772"/>
      <c r="N49" s="772"/>
      <c r="O49" s="772"/>
      <c r="P49" s="772"/>
      <c r="Q49" s="772"/>
      <c r="R49" s="772"/>
      <c r="S49" s="772"/>
      <c r="T49" s="772"/>
      <c r="U49" s="772"/>
      <c r="V49" s="772"/>
      <c r="W49" s="772"/>
      <c r="X49" s="772"/>
      <c r="Y49" s="772"/>
      <c r="Z49" s="772"/>
      <c r="AA49" s="772"/>
      <c r="AB49" s="772"/>
      <c r="AC49" s="772"/>
      <c r="AD49" s="772"/>
      <c r="AE49" s="772"/>
      <c r="AF49" s="772"/>
      <c r="AG49" s="772"/>
      <c r="AH49" s="772"/>
      <c r="AI49" s="772"/>
      <c r="AJ49" s="772"/>
      <c r="AK49" s="772"/>
      <c r="AL49" s="772"/>
      <c r="AM49" s="772"/>
      <c r="AN49" s="772"/>
      <c r="AO49" s="772"/>
      <c r="AP49" s="772"/>
      <c r="AQ49" s="772"/>
      <c r="AR49" s="772"/>
      <c r="AS49" s="772"/>
      <c r="AT49" s="772"/>
      <c r="AU49" s="772"/>
      <c r="AV49" s="772"/>
      <c r="AW49" s="772"/>
      <c r="AX49" s="772"/>
      <c r="AY49" s="772"/>
      <c r="AZ49" s="772"/>
      <c r="BA49" s="772"/>
      <c r="BB49" s="773"/>
    </row>
    <row r="50" spans="1:54" ht="22.5" customHeight="1" x14ac:dyDescent="0.25">
      <c r="A50" s="763" t="s">
        <v>6</v>
      </c>
      <c r="B50" s="748" t="s">
        <v>287</v>
      </c>
      <c r="C50" s="748" t="s">
        <v>272</v>
      </c>
      <c r="D50" s="222" t="s">
        <v>41</v>
      </c>
      <c r="E50" s="441">
        <f>E52</f>
        <v>354.09999999999997</v>
      </c>
      <c r="F50" s="441">
        <f>F52</f>
        <v>0</v>
      </c>
      <c r="G50" s="442">
        <f>G52</f>
        <v>0</v>
      </c>
      <c r="H50" s="443">
        <f>H52</f>
        <v>0</v>
      </c>
      <c r="I50" s="443">
        <v>0</v>
      </c>
      <c r="J50" s="443"/>
      <c r="K50" s="444">
        <f>K52</f>
        <v>42.4</v>
      </c>
      <c r="L50" s="444">
        <f>L52</f>
        <v>0</v>
      </c>
      <c r="M50" s="444">
        <f>M52</f>
        <v>0</v>
      </c>
      <c r="N50" s="445">
        <f>N52</f>
        <v>21.2</v>
      </c>
      <c r="O50" s="445">
        <v>0</v>
      </c>
      <c r="P50" s="445">
        <f>P52</f>
        <v>0</v>
      </c>
      <c r="Q50" s="446">
        <f>Q52</f>
        <v>21.2</v>
      </c>
      <c r="R50" s="446">
        <f>R52</f>
        <v>0</v>
      </c>
      <c r="S50" s="446">
        <f>S52</f>
        <v>0</v>
      </c>
      <c r="T50" s="447">
        <f t="shared" ref="T50:Z50" si="8">T52</f>
        <v>21.2</v>
      </c>
      <c r="U50" s="447">
        <f t="shared" si="8"/>
        <v>0</v>
      </c>
      <c r="V50" s="447">
        <f t="shared" si="8"/>
        <v>0</v>
      </c>
      <c r="W50" s="448">
        <f t="shared" si="8"/>
        <v>21.2</v>
      </c>
      <c r="X50" s="448">
        <f t="shared" si="8"/>
        <v>0</v>
      </c>
      <c r="Y50" s="448">
        <f t="shared" si="8"/>
        <v>0</v>
      </c>
      <c r="Z50" s="449">
        <f t="shared" si="8"/>
        <v>21.2</v>
      </c>
      <c r="AA50" s="450"/>
      <c r="AB50" s="451"/>
      <c r="AC50" s="452">
        <f>AC52</f>
        <v>0</v>
      </c>
      <c r="AD50" s="453">
        <f>AD52</f>
        <v>0</v>
      </c>
      <c r="AE50" s="454">
        <f>AE52</f>
        <v>21.2</v>
      </c>
      <c r="AF50" s="455"/>
      <c r="AG50" s="456"/>
      <c r="AH50" s="457">
        <f>AH52</f>
        <v>0</v>
      </c>
      <c r="AI50" s="458">
        <f>AI52</f>
        <v>0</v>
      </c>
      <c r="AJ50" s="459">
        <f>AJ52</f>
        <v>21.2</v>
      </c>
      <c r="AK50" s="460"/>
      <c r="AL50" s="461"/>
      <c r="AM50" s="462">
        <f>AM52</f>
        <v>0</v>
      </c>
      <c r="AN50" s="463">
        <f>AN52</f>
        <v>0</v>
      </c>
      <c r="AO50" s="464">
        <f>AO52</f>
        <v>21.2</v>
      </c>
      <c r="AP50" s="465"/>
      <c r="AQ50" s="466"/>
      <c r="AR50" s="464">
        <f>AR52</f>
        <v>0</v>
      </c>
      <c r="AS50" s="467">
        <v>100</v>
      </c>
      <c r="AT50" s="468">
        <f>AT52</f>
        <v>21.2</v>
      </c>
      <c r="AU50" s="469">
        <f>AU52</f>
        <v>0</v>
      </c>
      <c r="AV50" s="470"/>
      <c r="AW50" s="468"/>
      <c r="AX50" s="471">
        <f>AX52</f>
        <v>0</v>
      </c>
      <c r="AY50" s="472">
        <f>AY52</f>
        <v>120.9</v>
      </c>
      <c r="AZ50" s="473">
        <v>0</v>
      </c>
      <c r="BA50" s="473"/>
      <c r="BB50" s="765"/>
    </row>
    <row r="51" spans="1:54" ht="52.5" customHeight="1" x14ac:dyDescent="0.25">
      <c r="A51" s="764"/>
      <c r="B51" s="749"/>
      <c r="C51" s="749"/>
      <c r="D51" s="219" t="s">
        <v>2</v>
      </c>
      <c r="E51" s="440"/>
      <c r="F51" s="440"/>
      <c r="G51" s="474"/>
      <c r="H51" s="475"/>
      <c r="I51" s="475"/>
      <c r="J51" s="475"/>
      <c r="K51" s="476"/>
      <c r="L51" s="476"/>
      <c r="M51" s="476"/>
      <c r="N51" s="477"/>
      <c r="O51" s="477"/>
      <c r="P51" s="477"/>
      <c r="Q51" s="478"/>
      <c r="R51" s="478"/>
      <c r="S51" s="478"/>
      <c r="T51" s="479"/>
      <c r="U51" s="479"/>
      <c r="V51" s="479"/>
      <c r="W51" s="480"/>
      <c r="X51" s="480"/>
      <c r="Y51" s="480"/>
      <c r="Z51" s="481"/>
      <c r="AA51" s="482"/>
      <c r="AB51" s="483"/>
      <c r="AC51" s="484"/>
      <c r="AD51" s="485"/>
      <c r="AE51" s="486"/>
      <c r="AF51" s="487"/>
      <c r="AG51" s="488"/>
      <c r="AH51" s="489"/>
      <c r="AI51" s="490"/>
      <c r="AJ51" s="491"/>
      <c r="AK51" s="492"/>
      <c r="AL51" s="493"/>
      <c r="AM51" s="494"/>
      <c r="AN51" s="495"/>
      <c r="AO51" s="496"/>
      <c r="AP51" s="497"/>
      <c r="AQ51" s="498"/>
      <c r="AR51" s="496"/>
      <c r="AS51" s="499"/>
      <c r="AT51" s="500"/>
      <c r="AU51" s="501"/>
      <c r="AV51" s="502"/>
      <c r="AW51" s="500"/>
      <c r="AX51" s="503"/>
      <c r="AY51" s="504"/>
      <c r="AZ51" s="505"/>
      <c r="BA51" s="505"/>
      <c r="BB51" s="766"/>
    </row>
    <row r="52" spans="1:54" ht="103.5" customHeight="1" x14ac:dyDescent="0.25">
      <c r="A52" s="764"/>
      <c r="B52" s="749"/>
      <c r="C52" s="749"/>
      <c r="D52" s="220" t="s">
        <v>267</v>
      </c>
      <c r="E52" s="440">
        <f>H52+K52+N52+Q52+T52+W52+Z52+AE52+AJ52+AO52+AT52+AY52</f>
        <v>354.09999999999997</v>
      </c>
      <c r="F52" s="441">
        <f>U52+L52+O52+R52+X52+AC52+AH52+AM52+AR52+AU52</f>
        <v>0</v>
      </c>
      <c r="G52" s="474">
        <f>F52*100/E52</f>
        <v>0</v>
      </c>
      <c r="H52" s="475">
        <v>0</v>
      </c>
      <c r="I52" s="475">
        <v>0</v>
      </c>
      <c r="J52" s="475"/>
      <c r="K52" s="476">
        <v>42.4</v>
      </c>
      <c r="L52" s="476">
        <v>0</v>
      </c>
      <c r="M52" s="476">
        <f>L52*100/K52</f>
        <v>0</v>
      </c>
      <c r="N52" s="477">
        <v>21.2</v>
      </c>
      <c r="O52" s="477">
        <v>0</v>
      </c>
      <c r="P52" s="477">
        <f>O52*100/N52</f>
        <v>0</v>
      </c>
      <c r="Q52" s="478">
        <v>21.2</v>
      </c>
      <c r="R52" s="478">
        <v>0</v>
      </c>
      <c r="S52" s="478">
        <f>R52*100/Q52</f>
        <v>0</v>
      </c>
      <c r="T52" s="479">
        <v>21.2</v>
      </c>
      <c r="U52" s="479">
        <v>0</v>
      </c>
      <c r="V52" s="479">
        <f>U52*100/T52</f>
        <v>0</v>
      </c>
      <c r="W52" s="480">
        <v>21.2</v>
      </c>
      <c r="X52" s="480">
        <v>0</v>
      </c>
      <c r="Y52" s="480">
        <f>X52*100/W52</f>
        <v>0</v>
      </c>
      <c r="Z52" s="481">
        <v>21.2</v>
      </c>
      <c r="AA52" s="482"/>
      <c r="AB52" s="483"/>
      <c r="AC52" s="484">
        <v>0</v>
      </c>
      <c r="AD52" s="485">
        <f>AC52*100/Z52</f>
        <v>0</v>
      </c>
      <c r="AE52" s="486">
        <v>21.2</v>
      </c>
      <c r="AF52" s="487"/>
      <c r="AG52" s="488"/>
      <c r="AH52" s="489">
        <v>0</v>
      </c>
      <c r="AI52" s="490">
        <f>AH52*100/AE52</f>
        <v>0</v>
      </c>
      <c r="AJ52" s="491">
        <v>21.2</v>
      </c>
      <c r="AK52" s="492"/>
      <c r="AL52" s="493"/>
      <c r="AM52" s="494">
        <v>0</v>
      </c>
      <c r="AN52" s="495">
        <f>AM52*100/AJ52</f>
        <v>0</v>
      </c>
      <c r="AO52" s="496">
        <v>21.2</v>
      </c>
      <c r="AP52" s="497"/>
      <c r="AQ52" s="498"/>
      <c r="AR52" s="496">
        <v>0</v>
      </c>
      <c r="AS52" s="499">
        <f>AR52*100/AO52</f>
        <v>0</v>
      </c>
      <c r="AT52" s="500">
        <v>21.2</v>
      </c>
      <c r="AU52" s="506">
        <v>0</v>
      </c>
      <c r="AV52" s="507"/>
      <c r="AW52" s="500"/>
      <c r="AX52" s="503">
        <f>AU52*100/AT52</f>
        <v>0</v>
      </c>
      <c r="AY52" s="504">
        <v>120.9</v>
      </c>
      <c r="AZ52" s="505">
        <v>0</v>
      </c>
      <c r="BA52" s="505">
        <f>AZ52*100/AY52</f>
        <v>0</v>
      </c>
      <c r="BB52" s="766"/>
    </row>
    <row r="53" spans="1:54" ht="22.5" hidden="1" customHeight="1" x14ac:dyDescent="0.25">
      <c r="A53" s="763" t="s">
        <v>7</v>
      </c>
      <c r="B53" s="748"/>
      <c r="C53" s="748" t="s">
        <v>272</v>
      </c>
      <c r="D53" s="222" t="s">
        <v>41</v>
      </c>
      <c r="E53" s="441">
        <f>E56</f>
        <v>0</v>
      </c>
      <c r="F53" s="441">
        <f>F56</f>
        <v>0</v>
      </c>
      <c r="G53" s="442"/>
      <c r="H53" s="443">
        <v>0</v>
      </c>
      <c r="I53" s="443">
        <v>0</v>
      </c>
      <c r="J53" s="443"/>
      <c r="K53" s="444">
        <v>0</v>
      </c>
      <c r="L53" s="444">
        <v>0</v>
      </c>
      <c r="M53" s="444"/>
      <c r="N53" s="445">
        <v>0</v>
      </c>
      <c r="O53" s="445">
        <v>0</v>
      </c>
      <c r="P53" s="445"/>
      <c r="Q53" s="446">
        <v>0</v>
      </c>
      <c r="R53" s="446">
        <v>0</v>
      </c>
      <c r="S53" s="446"/>
      <c r="T53" s="447">
        <v>0</v>
      </c>
      <c r="U53" s="447">
        <v>0</v>
      </c>
      <c r="V53" s="447"/>
      <c r="W53" s="448">
        <v>0</v>
      </c>
      <c r="X53" s="448">
        <v>0</v>
      </c>
      <c r="Y53" s="448"/>
      <c r="Z53" s="449">
        <v>0</v>
      </c>
      <c r="AA53" s="450"/>
      <c r="AB53" s="451"/>
      <c r="AC53" s="452">
        <v>0</v>
      </c>
      <c r="AD53" s="453"/>
      <c r="AE53" s="454">
        <v>0</v>
      </c>
      <c r="AF53" s="455"/>
      <c r="AG53" s="456"/>
      <c r="AH53" s="457">
        <v>0</v>
      </c>
      <c r="AI53" s="458"/>
      <c r="AJ53" s="459">
        <f>AJ56</f>
        <v>0</v>
      </c>
      <c r="AK53" s="460"/>
      <c r="AL53" s="461"/>
      <c r="AM53" s="462">
        <f>AM56</f>
        <v>0</v>
      </c>
      <c r="AN53" s="463"/>
      <c r="AO53" s="464">
        <v>0</v>
      </c>
      <c r="AP53" s="465"/>
      <c r="AQ53" s="466"/>
      <c r="AR53" s="464">
        <v>0</v>
      </c>
      <c r="AS53" s="467"/>
      <c r="AT53" s="468">
        <v>0</v>
      </c>
      <c r="AU53" s="469">
        <v>0</v>
      </c>
      <c r="AV53" s="470"/>
      <c r="AW53" s="468"/>
      <c r="AX53" s="471"/>
      <c r="AY53" s="472">
        <v>0</v>
      </c>
      <c r="AZ53" s="473">
        <v>0</v>
      </c>
      <c r="BA53" s="473"/>
      <c r="BB53" s="765"/>
    </row>
    <row r="54" spans="1:54" ht="36.75" hidden="1" customHeight="1" x14ac:dyDescent="0.25">
      <c r="A54" s="764"/>
      <c r="B54" s="749"/>
      <c r="C54" s="749"/>
      <c r="D54" s="218" t="s">
        <v>37</v>
      </c>
      <c r="E54" s="508"/>
      <c r="F54" s="508"/>
      <c r="G54" s="509"/>
      <c r="H54" s="510"/>
      <c r="I54" s="510"/>
      <c r="J54" s="510"/>
      <c r="K54" s="511"/>
      <c r="L54" s="511"/>
      <c r="M54" s="511"/>
      <c r="N54" s="512"/>
      <c r="O54" s="512"/>
      <c r="P54" s="512"/>
      <c r="Q54" s="513"/>
      <c r="R54" s="513"/>
      <c r="S54" s="513"/>
      <c r="T54" s="514"/>
      <c r="U54" s="514"/>
      <c r="V54" s="514"/>
      <c r="W54" s="515"/>
      <c r="X54" s="515"/>
      <c r="Y54" s="515"/>
      <c r="Z54" s="516"/>
      <c r="AA54" s="517"/>
      <c r="AB54" s="518"/>
      <c r="AC54" s="519"/>
      <c r="AD54" s="520"/>
      <c r="AE54" s="521"/>
      <c r="AF54" s="522"/>
      <c r="AG54" s="523"/>
      <c r="AH54" s="524"/>
      <c r="AI54" s="525"/>
      <c r="AJ54" s="526"/>
      <c r="AK54" s="527"/>
      <c r="AL54" s="528"/>
      <c r="AM54" s="529"/>
      <c r="AN54" s="530"/>
      <c r="AO54" s="531"/>
      <c r="AP54" s="532"/>
      <c r="AQ54" s="533"/>
      <c r="AR54" s="531"/>
      <c r="AS54" s="534"/>
      <c r="AT54" s="535"/>
      <c r="AU54" s="536"/>
      <c r="AV54" s="537"/>
      <c r="AW54" s="535"/>
      <c r="AX54" s="538"/>
      <c r="AY54" s="539"/>
      <c r="AZ54" s="540"/>
      <c r="BA54" s="540"/>
      <c r="BB54" s="766"/>
    </row>
    <row r="55" spans="1:54" ht="52.5" hidden="1" customHeight="1" x14ac:dyDescent="0.25">
      <c r="A55" s="764"/>
      <c r="B55" s="749"/>
      <c r="C55" s="749"/>
      <c r="D55" s="219" t="s">
        <v>2</v>
      </c>
      <c r="E55" s="440"/>
      <c r="F55" s="440"/>
      <c r="G55" s="474"/>
      <c r="H55" s="475"/>
      <c r="I55" s="475"/>
      <c r="J55" s="475"/>
      <c r="K55" s="476"/>
      <c r="L55" s="476"/>
      <c r="M55" s="476"/>
      <c r="N55" s="477"/>
      <c r="O55" s="477"/>
      <c r="P55" s="477"/>
      <c r="Q55" s="478"/>
      <c r="R55" s="478"/>
      <c r="S55" s="478"/>
      <c r="T55" s="479"/>
      <c r="U55" s="479"/>
      <c r="V55" s="479"/>
      <c r="W55" s="480"/>
      <c r="X55" s="480"/>
      <c r="Y55" s="480"/>
      <c r="Z55" s="481"/>
      <c r="AA55" s="482"/>
      <c r="AB55" s="483"/>
      <c r="AC55" s="484"/>
      <c r="AD55" s="485"/>
      <c r="AE55" s="486"/>
      <c r="AF55" s="487"/>
      <c r="AG55" s="488"/>
      <c r="AH55" s="489"/>
      <c r="AI55" s="490"/>
      <c r="AJ55" s="491"/>
      <c r="AK55" s="492"/>
      <c r="AL55" s="493"/>
      <c r="AM55" s="494"/>
      <c r="AN55" s="495"/>
      <c r="AO55" s="496"/>
      <c r="AP55" s="497"/>
      <c r="AQ55" s="498"/>
      <c r="AR55" s="496"/>
      <c r="AS55" s="499"/>
      <c r="AT55" s="500"/>
      <c r="AU55" s="501"/>
      <c r="AV55" s="502"/>
      <c r="AW55" s="500"/>
      <c r="AX55" s="503"/>
      <c r="AY55" s="504"/>
      <c r="AZ55" s="505"/>
      <c r="BA55" s="505"/>
      <c r="BB55" s="766"/>
    </row>
    <row r="56" spans="1:54" ht="22.5" hidden="1" customHeight="1" x14ac:dyDescent="0.25">
      <c r="A56" s="764"/>
      <c r="B56" s="749"/>
      <c r="C56" s="749"/>
      <c r="D56" s="220" t="s">
        <v>267</v>
      </c>
      <c r="E56" s="440">
        <f>AJ56</f>
        <v>0</v>
      </c>
      <c r="F56" s="441">
        <f>AM56</f>
        <v>0</v>
      </c>
      <c r="G56" s="474"/>
      <c r="H56" s="475">
        <v>0</v>
      </c>
      <c r="I56" s="475">
        <v>0</v>
      </c>
      <c r="J56" s="475"/>
      <c r="K56" s="476">
        <v>0</v>
      </c>
      <c r="L56" s="476">
        <v>0</v>
      </c>
      <c r="M56" s="476"/>
      <c r="N56" s="477">
        <v>0</v>
      </c>
      <c r="O56" s="477">
        <v>0</v>
      </c>
      <c r="P56" s="477"/>
      <c r="Q56" s="478">
        <v>0</v>
      </c>
      <c r="R56" s="478">
        <v>0</v>
      </c>
      <c r="S56" s="478"/>
      <c r="T56" s="479">
        <v>0</v>
      </c>
      <c r="U56" s="479">
        <v>0</v>
      </c>
      <c r="V56" s="479"/>
      <c r="W56" s="480">
        <v>0</v>
      </c>
      <c r="X56" s="480">
        <v>0</v>
      </c>
      <c r="Y56" s="480"/>
      <c r="Z56" s="481">
        <v>0</v>
      </c>
      <c r="AA56" s="482"/>
      <c r="AB56" s="483"/>
      <c r="AC56" s="484">
        <v>0</v>
      </c>
      <c r="AD56" s="485"/>
      <c r="AE56" s="486">
        <v>0</v>
      </c>
      <c r="AF56" s="487"/>
      <c r="AG56" s="488"/>
      <c r="AH56" s="489">
        <v>0</v>
      </c>
      <c r="AI56" s="490"/>
      <c r="AJ56" s="491">
        <v>0</v>
      </c>
      <c r="AK56" s="492"/>
      <c r="AL56" s="493"/>
      <c r="AM56" s="494"/>
      <c r="AN56" s="495"/>
      <c r="AO56" s="496">
        <v>0</v>
      </c>
      <c r="AP56" s="497"/>
      <c r="AQ56" s="498"/>
      <c r="AR56" s="496">
        <v>0</v>
      </c>
      <c r="AS56" s="499"/>
      <c r="AT56" s="500">
        <v>0</v>
      </c>
      <c r="AU56" s="506">
        <v>0</v>
      </c>
      <c r="AV56" s="507"/>
      <c r="AW56" s="500"/>
      <c r="AX56" s="503"/>
      <c r="AY56" s="504">
        <v>0</v>
      </c>
      <c r="AZ56" s="505">
        <v>0</v>
      </c>
      <c r="BA56" s="541"/>
      <c r="BB56" s="766"/>
    </row>
    <row r="57" spans="1:54" ht="85.5" hidden="1" customHeight="1" x14ac:dyDescent="0.25">
      <c r="A57" s="764"/>
      <c r="B57" s="749"/>
      <c r="C57" s="749"/>
      <c r="D57" s="220" t="s">
        <v>270</v>
      </c>
      <c r="E57" s="542"/>
      <c r="F57" s="542"/>
      <c r="G57" s="543"/>
      <c r="H57" s="544"/>
      <c r="I57" s="544"/>
      <c r="J57" s="544"/>
      <c r="K57" s="545"/>
      <c r="L57" s="545"/>
      <c r="M57" s="545"/>
      <c r="N57" s="546"/>
      <c r="O57" s="546"/>
      <c r="P57" s="546"/>
      <c r="Q57" s="547"/>
      <c r="R57" s="547"/>
      <c r="S57" s="547"/>
      <c r="T57" s="548"/>
      <c r="U57" s="548"/>
      <c r="V57" s="548"/>
      <c r="W57" s="549"/>
      <c r="X57" s="549"/>
      <c r="Y57" s="549"/>
      <c r="Z57" s="550"/>
      <c r="AA57" s="551"/>
      <c r="AB57" s="552"/>
      <c r="AC57" s="553"/>
      <c r="AD57" s="554"/>
      <c r="AE57" s="555"/>
      <c r="AF57" s="556"/>
      <c r="AG57" s="557"/>
      <c r="AH57" s="558"/>
      <c r="AI57" s="559"/>
      <c r="AJ57" s="560"/>
      <c r="AK57" s="561"/>
      <c r="AL57" s="562"/>
      <c r="AM57" s="563"/>
      <c r="AN57" s="564"/>
      <c r="AO57" s="565"/>
      <c r="AP57" s="566"/>
      <c r="AQ57" s="567"/>
      <c r="AR57" s="565"/>
      <c r="AS57" s="568"/>
      <c r="AT57" s="569"/>
      <c r="AU57" s="570"/>
      <c r="AV57" s="571"/>
      <c r="AW57" s="569"/>
      <c r="AX57" s="572"/>
      <c r="AY57" s="573"/>
      <c r="AZ57" s="541"/>
      <c r="BA57" s="574"/>
      <c r="BB57" s="766"/>
    </row>
    <row r="58" spans="1:54" ht="22.5" hidden="1" customHeight="1" x14ac:dyDescent="0.25">
      <c r="A58" s="764"/>
      <c r="B58" s="749"/>
      <c r="C58" s="749"/>
      <c r="D58" s="220" t="s">
        <v>268</v>
      </c>
      <c r="E58" s="542"/>
      <c r="F58" s="542"/>
      <c r="G58" s="543"/>
      <c r="H58" s="544"/>
      <c r="I58" s="544"/>
      <c r="J58" s="544"/>
      <c r="K58" s="545"/>
      <c r="L58" s="545"/>
      <c r="M58" s="545"/>
      <c r="N58" s="546"/>
      <c r="O58" s="546"/>
      <c r="P58" s="546"/>
      <c r="Q58" s="547"/>
      <c r="R58" s="547"/>
      <c r="S58" s="547"/>
      <c r="T58" s="548"/>
      <c r="U58" s="548"/>
      <c r="V58" s="548"/>
      <c r="W58" s="549"/>
      <c r="X58" s="549"/>
      <c r="Y58" s="549"/>
      <c r="Z58" s="550"/>
      <c r="AA58" s="551"/>
      <c r="AB58" s="552"/>
      <c r="AC58" s="553"/>
      <c r="AD58" s="554"/>
      <c r="AE58" s="555"/>
      <c r="AF58" s="556"/>
      <c r="AG58" s="557"/>
      <c r="AH58" s="558"/>
      <c r="AI58" s="559"/>
      <c r="AJ58" s="560"/>
      <c r="AK58" s="561"/>
      <c r="AL58" s="562"/>
      <c r="AM58" s="563"/>
      <c r="AN58" s="564"/>
      <c r="AO58" s="565"/>
      <c r="AP58" s="566"/>
      <c r="AQ58" s="567"/>
      <c r="AR58" s="565"/>
      <c r="AS58" s="568"/>
      <c r="AT58" s="569"/>
      <c r="AU58" s="570"/>
      <c r="AV58" s="571"/>
      <c r="AW58" s="569"/>
      <c r="AX58" s="572"/>
      <c r="AY58" s="573"/>
      <c r="AZ58" s="541"/>
      <c r="BA58" s="541"/>
      <c r="BB58" s="766"/>
    </row>
    <row r="59" spans="1:54" ht="31.5" hidden="1" x14ac:dyDescent="0.25">
      <c r="A59" s="774"/>
      <c r="B59" s="750"/>
      <c r="C59" s="750"/>
      <c r="D59" s="221" t="s">
        <v>43</v>
      </c>
      <c r="E59" s="508"/>
      <c r="F59" s="508"/>
      <c r="G59" s="509"/>
      <c r="H59" s="510"/>
      <c r="I59" s="510"/>
      <c r="J59" s="510"/>
      <c r="K59" s="511"/>
      <c r="L59" s="511"/>
      <c r="M59" s="511"/>
      <c r="N59" s="512"/>
      <c r="O59" s="512"/>
      <c r="P59" s="512"/>
      <c r="Q59" s="513"/>
      <c r="R59" s="513"/>
      <c r="S59" s="513"/>
      <c r="T59" s="514"/>
      <c r="U59" s="514"/>
      <c r="V59" s="514"/>
      <c r="W59" s="515"/>
      <c r="X59" s="515"/>
      <c r="Y59" s="515"/>
      <c r="Z59" s="516"/>
      <c r="AA59" s="517"/>
      <c r="AB59" s="518"/>
      <c r="AC59" s="519"/>
      <c r="AD59" s="520"/>
      <c r="AE59" s="521"/>
      <c r="AF59" s="522"/>
      <c r="AG59" s="523"/>
      <c r="AH59" s="524"/>
      <c r="AI59" s="525"/>
      <c r="AJ59" s="526"/>
      <c r="AK59" s="527"/>
      <c r="AL59" s="528"/>
      <c r="AM59" s="529"/>
      <c r="AN59" s="530"/>
      <c r="AO59" s="531"/>
      <c r="AP59" s="532"/>
      <c r="AQ59" s="533"/>
      <c r="AR59" s="531"/>
      <c r="AS59" s="534"/>
      <c r="AT59" s="535"/>
      <c r="AU59" s="536"/>
      <c r="AV59" s="537"/>
      <c r="AW59" s="535"/>
      <c r="AX59" s="538"/>
      <c r="AY59" s="539"/>
      <c r="AZ59" s="540"/>
      <c r="BA59" s="540"/>
      <c r="BB59" s="775"/>
    </row>
    <row r="60" spans="1:54" ht="22.5" hidden="1" customHeight="1" x14ac:dyDescent="0.25">
      <c r="A60" s="763" t="s">
        <v>8</v>
      </c>
      <c r="B60" s="748"/>
      <c r="C60" s="748" t="s">
        <v>272</v>
      </c>
      <c r="D60" s="222" t="s">
        <v>41</v>
      </c>
      <c r="E60" s="441">
        <f>E63</f>
        <v>0</v>
      </c>
      <c r="F60" s="441">
        <f>F63</f>
        <v>0</v>
      </c>
      <c r="G60" s="442"/>
      <c r="H60" s="443">
        <v>0</v>
      </c>
      <c r="I60" s="443">
        <v>0</v>
      </c>
      <c r="J60" s="443"/>
      <c r="K60" s="444">
        <v>0</v>
      </c>
      <c r="L60" s="444">
        <v>0</v>
      </c>
      <c r="M60" s="444"/>
      <c r="N60" s="445">
        <v>0</v>
      </c>
      <c r="O60" s="445">
        <v>0</v>
      </c>
      <c r="P60" s="445"/>
      <c r="Q60" s="446">
        <v>0</v>
      </c>
      <c r="R60" s="446">
        <v>0</v>
      </c>
      <c r="S60" s="446"/>
      <c r="T60" s="447">
        <v>0</v>
      </c>
      <c r="U60" s="447">
        <v>0</v>
      </c>
      <c r="V60" s="447"/>
      <c r="W60" s="448">
        <v>0</v>
      </c>
      <c r="X60" s="448">
        <v>0</v>
      </c>
      <c r="Y60" s="448"/>
      <c r="Z60" s="449">
        <v>0</v>
      </c>
      <c r="AA60" s="450"/>
      <c r="AB60" s="451"/>
      <c r="AC60" s="452">
        <v>0</v>
      </c>
      <c r="AD60" s="453"/>
      <c r="AE60" s="454">
        <v>0</v>
      </c>
      <c r="AF60" s="455"/>
      <c r="AG60" s="456"/>
      <c r="AH60" s="457">
        <v>0</v>
      </c>
      <c r="AI60" s="458"/>
      <c r="AJ60" s="459">
        <f>AJ63</f>
        <v>0</v>
      </c>
      <c r="AK60" s="460"/>
      <c r="AL60" s="461"/>
      <c r="AM60" s="462">
        <f>AM63</f>
        <v>0</v>
      </c>
      <c r="AN60" s="463"/>
      <c r="AO60" s="464">
        <f>AO63</f>
        <v>0</v>
      </c>
      <c r="AP60" s="465"/>
      <c r="AQ60" s="466"/>
      <c r="AR60" s="464">
        <f>AR63</f>
        <v>0</v>
      </c>
      <c r="AS60" s="467"/>
      <c r="AT60" s="468">
        <f>AT63</f>
        <v>0</v>
      </c>
      <c r="AU60" s="469">
        <f>AU63</f>
        <v>0</v>
      </c>
      <c r="AV60" s="470"/>
      <c r="AW60" s="468"/>
      <c r="AX60" s="471"/>
      <c r="AY60" s="472">
        <v>0</v>
      </c>
      <c r="AZ60" s="473">
        <v>0</v>
      </c>
      <c r="BA60" s="473"/>
      <c r="BB60" s="765"/>
    </row>
    <row r="61" spans="1:54" ht="36.75" hidden="1" customHeight="1" x14ac:dyDescent="0.25">
      <c r="A61" s="764"/>
      <c r="B61" s="749"/>
      <c r="C61" s="749"/>
      <c r="D61" s="218" t="s">
        <v>37</v>
      </c>
      <c r="E61" s="508"/>
      <c r="F61" s="508"/>
      <c r="G61" s="509"/>
      <c r="H61" s="510"/>
      <c r="I61" s="510"/>
      <c r="J61" s="510"/>
      <c r="K61" s="511"/>
      <c r="L61" s="511"/>
      <c r="M61" s="511"/>
      <c r="N61" s="512"/>
      <c r="O61" s="512"/>
      <c r="P61" s="512"/>
      <c r="Q61" s="513"/>
      <c r="R61" s="513"/>
      <c r="S61" s="513"/>
      <c r="T61" s="514"/>
      <c r="U61" s="514"/>
      <c r="V61" s="514"/>
      <c r="W61" s="515"/>
      <c r="X61" s="515"/>
      <c r="Y61" s="515"/>
      <c r="Z61" s="516"/>
      <c r="AA61" s="517"/>
      <c r="AB61" s="518"/>
      <c r="AC61" s="519"/>
      <c r="AD61" s="520"/>
      <c r="AE61" s="521"/>
      <c r="AF61" s="522"/>
      <c r="AG61" s="523"/>
      <c r="AH61" s="524"/>
      <c r="AI61" s="525"/>
      <c r="AJ61" s="526"/>
      <c r="AK61" s="527"/>
      <c r="AL61" s="528"/>
      <c r="AM61" s="529"/>
      <c r="AN61" s="530"/>
      <c r="AO61" s="531"/>
      <c r="AP61" s="532"/>
      <c r="AQ61" s="533"/>
      <c r="AR61" s="531"/>
      <c r="AS61" s="534"/>
      <c r="AT61" s="535"/>
      <c r="AU61" s="536"/>
      <c r="AV61" s="537"/>
      <c r="AW61" s="535"/>
      <c r="AX61" s="538"/>
      <c r="AY61" s="539"/>
      <c r="AZ61" s="540"/>
      <c r="BA61" s="540"/>
      <c r="BB61" s="766"/>
    </row>
    <row r="62" spans="1:54" ht="52.5" hidden="1" customHeight="1" x14ac:dyDescent="0.25">
      <c r="A62" s="764"/>
      <c r="B62" s="749"/>
      <c r="C62" s="749"/>
      <c r="D62" s="219" t="s">
        <v>2</v>
      </c>
      <c r="E62" s="440"/>
      <c r="F62" s="440"/>
      <c r="G62" s="474"/>
      <c r="H62" s="475"/>
      <c r="I62" s="475"/>
      <c r="J62" s="475"/>
      <c r="K62" s="476"/>
      <c r="L62" s="476"/>
      <c r="M62" s="476"/>
      <c r="N62" s="477"/>
      <c r="O62" s="477"/>
      <c r="P62" s="477"/>
      <c r="Q62" s="478"/>
      <c r="R62" s="478"/>
      <c r="S62" s="478"/>
      <c r="T62" s="479"/>
      <c r="U62" s="479"/>
      <c r="V62" s="479"/>
      <c r="W62" s="480"/>
      <c r="X62" s="480"/>
      <c r="Y62" s="480"/>
      <c r="Z62" s="481"/>
      <c r="AA62" s="482"/>
      <c r="AB62" s="483"/>
      <c r="AC62" s="484"/>
      <c r="AD62" s="485"/>
      <c r="AE62" s="486"/>
      <c r="AF62" s="487"/>
      <c r="AG62" s="488"/>
      <c r="AH62" s="489"/>
      <c r="AI62" s="490"/>
      <c r="AJ62" s="491"/>
      <c r="AK62" s="492"/>
      <c r="AL62" s="493"/>
      <c r="AM62" s="494"/>
      <c r="AN62" s="495"/>
      <c r="AO62" s="496"/>
      <c r="AP62" s="497"/>
      <c r="AQ62" s="498"/>
      <c r="AR62" s="496"/>
      <c r="AS62" s="499"/>
      <c r="AT62" s="500"/>
      <c r="AU62" s="501"/>
      <c r="AV62" s="502"/>
      <c r="AW62" s="500"/>
      <c r="AX62" s="503"/>
      <c r="AY62" s="504"/>
      <c r="AZ62" s="505"/>
      <c r="BA62" s="505"/>
      <c r="BB62" s="766"/>
    </row>
    <row r="63" spans="1:54" ht="22.5" hidden="1" customHeight="1" x14ac:dyDescent="0.25">
      <c r="A63" s="764"/>
      <c r="B63" s="749"/>
      <c r="C63" s="749"/>
      <c r="D63" s="220" t="s">
        <v>267</v>
      </c>
      <c r="E63" s="440">
        <f>AJ63+AO63+AT63</f>
        <v>0</v>
      </c>
      <c r="F63" s="441">
        <f>AU63+AM63</f>
        <v>0</v>
      </c>
      <c r="G63" s="474"/>
      <c r="H63" s="475">
        <v>0</v>
      </c>
      <c r="I63" s="475">
        <v>0</v>
      </c>
      <c r="J63" s="475"/>
      <c r="K63" s="476">
        <v>0</v>
      </c>
      <c r="L63" s="476">
        <v>0</v>
      </c>
      <c r="M63" s="476"/>
      <c r="N63" s="477">
        <v>0</v>
      </c>
      <c r="O63" s="477">
        <v>0</v>
      </c>
      <c r="P63" s="477"/>
      <c r="Q63" s="478">
        <v>0</v>
      </c>
      <c r="R63" s="478">
        <v>0</v>
      </c>
      <c r="S63" s="478"/>
      <c r="T63" s="479">
        <v>0</v>
      </c>
      <c r="U63" s="479">
        <v>0</v>
      </c>
      <c r="V63" s="479"/>
      <c r="W63" s="480">
        <v>0</v>
      </c>
      <c r="X63" s="480">
        <v>0</v>
      </c>
      <c r="Y63" s="480"/>
      <c r="Z63" s="481">
        <v>0</v>
      </c>
      <c r="AA63" s="482"/>
      <c r="AB63" s="483"/>
      <c r="AC63" s="484">
        <v>0</v>
      </c>
      <c r="AD63" s="485"/>
      <c r="AE63" s="486">
        <v>0</v>
      </c>
      <c r="AF63" s="487"/>
      <c r="AG63" s="488"/>
      <c r="AH63" s="489">
        <v>0</v>
      </c>
      <c r="AI63" s="490"/>
      <c r="AJ63" s="491">
        <v>0</v>
      </c>
      <c r="AK63" s="492"/>
      <c r="AL63" s="493"/>
      <c r="AM63" s="494"/>
      <c r="AN63" s="495"/>
      <c r="AO63" s="496"/>
      <c r="AP63" s="497"/>
      <c r="AQ63" s="498"/>
      <c r="AR63" s="496"/>
      <c r="AS63" s="499"/>
      <c r="AT63" s="500"/>
      <c r="AU63" s="506"/>
      <c r="AV63" s="507"/>
      <c r="AW63" s="500"/>
      <c r="AX63" s="503"/>
      <c r="AY63" s="504">
        <v>0</v>
      </c>
      <c r="AZ63" s="505">
        <v>0</v>
      </c>
      <c r="BA63" s="505"/>
      <c r="BB63" s="766"/>
    </row>
    <row r="64" spans="1:54" ht="85.5" hidden="1" customHeight="1" x14ac:dyDescent="0.25">
      <c r="A64" s="764"/>
      <c r="B64" s="749"/>
      <c r="C64" s="749"/>
      <c r="D64" s="220" t="s">
        <v>270</v>
      </c>
      <c r="E64" s="542"/>
      <c r="F64" s="542"/>
      <c r="G64" s="543"/>
      <c r="H64" s="544"/>
      <c r="I64" s="544"/>
      <c r="J64" s="544"/>
      <c r="K64" s="545"/>
      <c r="L64" s="545"/>
      <c r="M64" s="545"/>
      <c r="N64" s="546"/>
      <c r="O64" s="546"/>
      <c r="P64" s="546"/>
      <c r="Q64" s="547"/>
      <c r="R64" s="547"/>
      <c r="S64" s="547"/>
      <c r="T64" s="548"/>
      <c r="U64" s="548"/>
      <c r="V64" s="548"/>
      <c r="W64" s="549"/>
      <c r="X64" s="549"/>
      <c r="Y64" s="549"/>
      <c r="Z64" s="550"/>
      <c r="AA64" s="551"/>
      <c r="AB64" s="552"/>
      <c r="AC64" s="553"/>
      <c r="AD64" s="554"/>
      <c r="AE64" s="555"/>
      <c r="AF64" s="556"/>
      <c r="AG64" s="557"/>
      <c r="AH64" s="558"/>
      <c r="AI64" s="559"/>
      <c r="AJ64" s="560"/>
      <c r="AK64" s="561"/>
      <c r="AL64" s="562"/>
      <c r="AM64" s="563"/>
      <c r="AN64" s="564"/>
      <c r="AO64" s="565"/>
      <c r="AP64" s="566"/>
      <c r="AQ64" s="567"/>
      <c r="AR64" s="565"/>
      <c r="AS64" s="568"/>
      <c r="AT64" s="569"/>
      <c r="AU64" s="570"/>
      <c r="AV64" s="571"/>
      <c r="AW64" s="569"/>
      <c r="AX64" s="572"/>
      <c r="AY64" s="573"/>
      <c r="AZ64" s="541"/>
      <c r="BA64" s="541"/>
      <c r="BB64" s="766"/>
    </row>
    <row r="65" spans="1:54" ht="22.5" hidden="1" customHeight="1" x14ac:dyDescent="0.25">
      <c r="A65" s="764"/>
      <c r="B65" s="749"/>
      <c r="C65" s="749"/>
      <c r="D65" s="220" t="s">
        <v>268</v>
      </c>
      <c r="E65" s="542"/>
      <c r="F65" s="542"/>
      <c r="G65" s="543"/>
      <c r="H65" s="544"/>
      <c r="I65" s="544"/>
      <c r="J65" s="544"/>
      <c r="K65" s="545"/>
      <c r="L65" s="545"/>
      <c r="M65" s="545"/>
      <c r="N65" s="546"/>
      <c r="O65" s="546"/>
      <c r="P65" s="546"/>
      <c r="Q65" s="547"/>
      <c r="R65" s="547"/>
      <c r="S65" s="547"/>
      <c r="T65" s="548"/>
      <c r="U65" s="548"/>
      <c r="V65" s="548"/>
      <c r="W65" s="549"/>
      <c r="X65" s="549"/>
      <c r="Y65" s="549"/>
      <c r="Z65" s="550"/>
      <c r="AA65" s="551"/>
      <c r="AB65" s="552"/>
      <c r="AC65" s="553"/>
      <c r="AD65" s="554"/>
      <c r="AE65" s="555"/>
      <c r="AF65" s="556"/>
      <c r="AG65" s="557"/>
      <c r="AH65" s="558"/>
      <c r="AI65" s="559"/>
      <c r="AJ65" s="560"/>
      <c r="AK65" s="561"/>
      <c r="AL65" s="562"/>
      <c r="AM65" s="563"/>
      <c r="AN65" s="564"/>
      <c r="AO65" s="565"/>
      <c r="AP65" s="566"/>
      <c r="AQ65" s="567"/>
      <c r="AR65" s="565"/>
      <c r="AS65" s="568"/>
      <c r="AT65" s="569"/>
      <c r="AU65" s="570"/>
      <c r="AV65" s="571"/>
      <c r="AW65" s="569"/>
      <c r="AX65" s="572"/>
      <c r="AY65" s="573"/>
      <c r="AZ65" s="541"/>
      <c r="BA65" s="541"/>
      <c r="BB65" s="766"/>
    </row>
    <row r="66" spans="1:54" ht="31.5" hidden="1" x14ac:dyDescent="0.25">
      <c r="A66" s="774"/>
      <c r="B66" s="750"/>
      <c r="C66" s="750"/>
      <c r="D66" s="221" t="s">
        <v>43</v>
      </c>
      <c r="E66" s="508"/>
      <c r="F66" s="508"/>
      <c r="G66" s="509"/>
      <c r="H66" s="510"/>
      <c r="I66" s="510"/>
      <c r="J66" s="510"/>
      <c r="K66" s="511"/>
      <c r="L66" s="511"/>
      <c r="M66" s="511"/>
      <c r="N66" s="512"/>
      <c r="O66" s="512"/>
      <c r="P66" s="512"/>
      <c r="Q66" s="513"/>
      <c r="R66" s="513"/>
      <c r="S66" s="513"/>
      <c r="T66" s="514"/>
      <c r="U66" s="514"/>
      <c r="V66" s="514"/>
      <c r="W66" s="515"/>
      <c r="X66" s="515"/>
      <c r="Y66" s="515"/>
      <c r="Z66" s="516"/>
      <c r="AA66" s="517"/>
      <c r="AB66" s="518"/>
      <c r="AC66" s="519"/>
      <c r="AD66" s="520"/>
      <c r="AE66" s="521"/>
      <c r="AF66" s="522"/>
      <c r="AG66" s="523"/>
      <c r="AH66" s="524"/>
      <c r="AI66" s="525"/>
      <c r="AJ66" s="526"/>
      <c r="AK66" s="527"/>
      <c r="AL66" s="528"/>
      <c r="AM66" s="529"/>
      <c r="AN66" s="530"/>
      <c r="AO66" s="531"/>
      <c r="AP66" s="532"/>
      <c r="AQ66" s="533"/>
      <c r="AR66" s="531"/>
      <c r="AS66" s="534"/>
      <c r="AT66" s="535"/>
      <c r="AU66" s="536"/>
      <c r="AV66" s="537"/>
      <c r="AW66" s="535"/>
      <c r="AX66" s="538"/>
      <c r="AY66" s="539"/>
      <c r="AZ66" s="540"/>
      <c r="BA66" s="540"/>
      <c r="BB66" s="775"/>
    </row>
    <row r="67" spans="1:54" ht="22.5" hidden="1" customHeight="1" x14ac:dyDescent="0.25">
      <c r="A67" s="763" t="s">
        <v>14</v>
      </c>
      <c r="B67" s="748"/>
      <c r="C67" s="748" t="s">
        <v>272</v>
      </c>
      <c r="D67" s="222" t="s">
        <v>41</v>
      </c>
      <c r="E67" s="441">
        <f t="shared" ref="E67:N67" si="9">E70</f>
        <v>0</v>
      </c>
      <c r="F67" s="441">
        <f t="shared" si="9"/>
        <v>0</v>
      </c>
      <c r="G67" s="442" t="e">
        <f>G70</f>
        <v>#DIV/0!</v>
      </c>
      <c r="H67" s="443">
        <f t="shared" si="9"/>
        <v>0</v>
      </c>
      <c r="I67" s="443">
        <f t="shared" si="9"/>
        <v>0</v>
      </c>
      <c r="J67" s="443" t="e">
        <f t="shared" si="9"/>
        <v>#DIV/0!</v>
      </c>
      <c r="K67" s="444">
        <f t="shared" si="9"/>
        <v>0</v>
      </c>
      <c r="L67" s="444">
        <f t="shared" si="9"/>
        <v>0</v>
      </c>
      <c r="M67" s="444" t="e">
        <f t="shared" si="9"/>
        <v>#DIV/0!</v>
      </c>
      <c r="N67" s="445">
        <f t="shared" si="9"/>
        <v>0</v>
      </c>
      <c r="O67" s="445">
        <f t="shared" ref="O67:U67" si="10">O70</f>
        <v>0</v>
      </c>
      <c r="P67" s="445">
        <f t="shared" si="10"/>
        <v>0</v>
      </c>
      <c r="Q67" s="446">
        <f t="shared" si="10"/>
        <v>0</v>
      </c>
      <c r="R67" s="446">
        <f t="shared" si="10"/>
        <v>0</v>
      </c>
      <c r="S67" s="446" t="e">
        <f t="shared" si="10"/>
        <v>#DIV/0!</v>
      </c>
      <c r="T67" s="447">
        <f t="shared" si="10"/>
        <v>0</v>
      </c>
      <c r="U67" s="447">
        <f t="shared" si="10"/>
        <v>0</v>
      </c>
      <c r="V67" s="447"/>
      <c r="W67" s="448">
        <f>W70</f>
        <v>0</v>
      </c>
      <c r="X67" s="448">
        <f>X70</f>
        <v>0</v>
      </c>
      <c r="Y67" s="448"/>
      <c r="Z67" s="449">
        <f>Z70</f>
        <v>0</v>
      </c>
      <c r="AA67" s="450"/>
      <c r="AB67" s="451"/>
      <c r="AC67" s="452">
        <f>AC70</f>
        <v>0</v>
      </c>
      <c r="AD67" s="453"/>
      <c r="AE67" s="454">
        <f>AE70</f>
        <v>0</v>
      </c>
      <c r="AF67" s="455"/>
      <c r="AG67" s="456"/>
      <c r="AH67" s="457">
        <f>AH70</f>
        <v>0</v>
      </c>
      <c r="AI67" s="458"/>
      <c r="AJ67" s="459">
        <f>AJ70</f>
        <v>0</v>
      </c>
      <c r="AK67" s="460"/>
      <c r="AL67" s="461"/>
      <c r="AM67" s="462"/>
      <c r="AN67" s="463"/>
      <c r="AO67" s="464">
        <f>AO70</f>
        <v>0</v>
      </c>
      <c r="AP67" s="465"/>
      <c r="AQ67" s="466"/>
      <c r="AR67" s="464">
        <f>AR70</f>
        <v>0</v>
      </c>
      <c r="AS67" s="467"/>
      <c r="AT67" s="468">
        <f>AT70</f>
        <v>0</v>
      </c>
      <c r="AU67" s="469">
        <f>AU70</f>
        <v>0</v>
      </c>
      <c r="AV67" s="470"/>
      <c r="AW67" s="468"/>
      <c r="AX67" s="471">
        <f>AX70</f>
        <v>0</v>
      </c>
      <c r="AY67" s="472">
        <f>AY70</f>
        <v>0</v>
      </c>
      <c r="AZ67" s="473">
        <v>0</v>
      </c>
      <c r="BA67" s="473"/>
      <c r="BB67" s="765"/>
    </row>
    <row r="68" spans="1:54" ht="36.75" hidden="1" customHeight="1" x14ac:dyDescent="0.25">
      <c r="A68" s="764"/>
      <c r="B68" s="749"/>
      <c r="C68" s="749"/>
      <c r="D68" s="218" t="s">
        <v>37</v>
      </c>
      <c r="E68" s="508"/>
      <c r="F68" s="508"/>
      <c r="G68" s="509"/>
      <c r="H68" s="510"/>
      <c r="I68" s="510"/>
      <c r="J68" s="510"/>
      <c r="K68" s="511"/>
      <c r="L68" s="511"/>
      <c r="M68" s="511"/>
      <c r="N68" s="512"/>
      <c r="O68" s="512"/>
      <c r="P68" s="512"/>
      <c r="Q68" s="513"/>
      <c r="R68" s="513"/>
      <c r="S68" s="513"/>
      <c r="T68" s="514"/>
      <c r="U68" s="514"/>
      <c r="V68" s="514"/>
      <c r="W68" s="515"/>
      <c r="X68" s="515"/>
      <c r="Y68" s="515"/>
      <c r="Z68" s="516"/>
      <c r="AA68" s="517"/>
      <c r="AB68" s="518"/>
      <c r="AC68" s="519"/>
      <c r="AD68" s="520"/>
      <c r="AE68" s="521"/>
      <c r="AF68" s="522"/>
      <c r="AG68" s="523"/>
      <c r="AH68" s="524"/>
      <c r="AI68" s="525"/>
      <c r="AJ68" s="526"/>
      <c r="AK68" s="527"/>
      <c r="AL68" s="528"/>
      <c r="AM68" s="529"/>
      <c r="AN68" s="530"/>
      <c r="AO68" s="531"/>
      <c r="AP68" s="532"/>
      <c r="AQ68" s="533"/>
      <c r="AR68" s="531"/>
      <c r="AS68" s="534"/>
      <c r="AT68" s="535"/>
      <c r="AU68" s="536"/>
      <c r="AV68" s="537"/>
      <c r="AW68" s="535"/>
      <c r="AX68" s="538"/>
      <c r="AY68" s="539"/>
      <c r="AZ68" s="540"/>
      <c r="BA68" s="540"/>
      <c r="BB68" s="766"/>
    </row>
    <row r="69" spans="1:54" ht="52.5" hidden="1" customHeight="1" x14ac:dyDescent="0.25">
      <c r="A69" s="764"/>
      <c r="B69" s="749"/>
      <c r="C69" s="749"/>
      <c r="D69" s="219" t="s">
        <v>2</v>
      </c>
      <c r="E69" s="440"/>
      <c r="F69" s="440"/>
      <c r="G69" s="474"/>
      <c r="H69" s="475"/>
      <c r="I69" s="475"/>
      <c r="J69" s="475"/>
      <c r="K69" s="476"/>
      <c r="L69" s="476"/>
      <c r="M69" s="476"/>
      <c r="N69" s="477"/>
      <c r="O69" s="477"/>
      <c r="P69" s="477"/>
      <c r="Q69" s="478"/>
      <c r="R69" s="478"/>
      <c r="S69" s="478"/>
      <c r="T69" s="479"/>
      <c r="U69" s="479"/>
      <c r="V69" s="479"/>
      <c r="W69" s="480"/>
      <c r="X69" s="480"/>
      <c r="Y69" s="480"/>
      <c r="Z69" s="481"/>
      <c r="AA69" s="482"/>
      <c r="AB69" s="483"/>
      <c r="AC69" s="484"/>
      <c r="AD69" s="485"/>
      <c r="AE69" s="486"/>
      <c r="AF69" s="487"/>
      <c r="AG69" s="488"/>
      <c r="AH69" s="489"/>
      <c r="AI69" s="490"/>
      <c r="AJ69" s="491"/>
      <c r="AK69" s="492"/>
      <c r="AL69" s="493"/>
      <c r="AM69" s="494"/>
      <c r="AN69" s="495"/>
      <c r="AO69" s="496"/>
      <c r="AP69" s="497"/>
      <c r="AQ69" s="498"/>
      <c r="AR69" s="496"/>
      <c r="AS69" s="499"/>
      <c r="AT69" s="500"/>
      <c r="AU69" s="501"/>
      <c r="AV69" s="502"/>
      <c r="AW69" s="500"/>
      <c r="AX69" s="503"/>
      <c r="AY69" s="504"/>
      <c r="AZ69" s="505"/>
      <c r="BA69" s="505"/>
      <c r="BB69" s="766"/>
    </row>
    <row r="70" spans="1:54" ht="22.5" hidden="1" customHeight="1" x14ac:dyDescent="0.25">
      <c r="A70" s="764"/>
      <c r="B70" s="749"/>
      <c r="C70" s="749"/>
      <c r="D70" s="220" t="s">
        <v>267</v>
      </c>
      <c r="E70" s="440">
        <f>H70+K70+N70+Q70+T70+W70+Z70+AE70+AJ70+AO70+AT70+AY70</f>
        <v>0</v>
      </c>
      <c r="F70" s="441">
        <f>I70+L70+O70+R70+U70+X70+AC70+AH70+AM70+AR70+AU70+AZ70</f>
        <v>0</v>
      </c>
      <c r="G70" s="474" t="e">
        <f>F70*100/E70</f>
        <v>#DIV/0!</v>
      </c>
      <c r="H70" s="443">
        <v>0</v>
      </c>
      <c r="I70" s="475"/>
      <c r="J70" s="475" t="e">
        <f>I70*100/H70</f>
        <v>#DIV/0!</v>
      </c>
      <c r="K70" s="476">
        <v>0</v>
      </c>
      <c r="L70" s="476"/>
      <c r="M70" s="476" t="e">
        <f>L70*100/K70</f>
        <v>#DIV/0!</v>
      </c>
      <c r="N70" s="477">
        <v>0</v>
      </c>
      <c r="O70" s="477"/>
      <c r="P70" s="477"/>
      <c r="Q70" s="478">
        <v>0</v>
      </c>
      <c r="R70" s="478"/>
      <c r="S70" s="478" t="e">
        <f>R70*100/Q70</f>
        <v>#DIV/0!</v>
      </c>
      <c r="T70" s="479">
        <v>0</v>
      </c>
      <c r="U70" s="479"/>
      <c r="V70" s="479"/>
      <c r="W70" s="480">
        <v>0</v>
      </c>
      <c r="X70" s="480"/>
      <c r="Y70" s="480"/>
      <c r="Z70" s="481">
        <v>0</v>
      </c>
      <c r="AA70" s="482"/>
      <c r="AB70" s="483"/>
      <c r="AC70" s="484"/>
      <c r="AD70" s="485"/>
      <c r="AE70" s="486">
        <v>0</v>
      </c>
      <c r="AF70" s="487"/>
      <c r="AG70" s="488"/>
      <c r="AH70" s="489"/>
      <c r="AI70" s="490"/>
      <c r="AJ70" s="491">
        <v>0</v>
      </c>
      <c r="AK70" s="492"/>
      <c r="AL70" s="493"/>
      <c r="AM70" s="494"/>
      <c r="AN70" s="495"/>
      <c r="AO70" s="496">
        <v>0</v>
      </c>
      <c r="AP70" s="497"/>
      <c r="AQ70" s="498"/>
      <c r="AR70" s="496"/>
      <c r="AS70" s="499"/>
      <c r="AT70" s="500">
        <v>0</v>
      </c>
      <c r="AU70" s="506"/>
      <c r="AV70" s="507"/>
      <c r="AW70" s="500"/>
      <c r="AX70" s="503">
        <v>0</v>
      </c>
      <c r="AY70" s="504">
        <v>0</v>
      </c>
      <c r="AZ70" s="505">
        <v>0</v>
      </c>
      <c r="BA70" s="505"/>
      <c r="BB70" s="766"/>
    </row>
    <row r="71" spans="1:54" ht="85.5" hidden="1" customHeight="1" x14ac:dyDescent="0.25">
      <c r="A71" s="764"/>
      <c r="B71" s="749"/>
      <c r="C71" s="749"/>
      <c r="D71" s="220" t="s">
        <v>270</v>
      </c>
      <c r="E71" s="542"/>
      <c r="F71" s="542"/>
      <c r="G71" s="543"/>
      <c r="H71" s="544"/>
      <c r="I71" s="544"/>
      <c r="J71" s="544"/>
      <c r="K71" s="545"/>
      <c r="L71" s="545"/>
      <c r="M71" s="545"/>
      <c r="N71" s="546"/>
      <c r="O71" s="546"/>
      <c r="P71" s="546"/>
      <c r="Q71" s="547"/>
      <c r="R71" s="547"/>
      <c r="S71" s="547"/>
      <c r="T71" s="548"/>
      <c r="U71" s="548"/>
      <c r="V71" s="548"/>
      <c r="W71" s="549"/>
      <c r="X71" s="549"/>
      <c r="Y71" s="549"/>
      <c r="Z71" s="550"/>
      <c r="AA71" s="551"/>
      <c r="AB71" s="552"/>
      <c r="AC71" s="553"/>
      <c r="AD71" s="554"/>
      <c r="AE71" s="555"/>
      <c r="AF71" s="556"/>
      <c r="AG71" s="557"/>
      <c r="AH71" s="558"/>
      <c r="AI71" s="559"/>
      <c r="AJ71" s="560"/>
      <c r="AK71" s="561"/>
      <c r="AL71" s="562"/>
      <c r="AM71" s="563"/>
      <c r="AN71" s="564"/>
      <c r="AO71" s="565"/>
      <c r="AP71" s="566"/>
      <c r="AQ71" s="567"/>
      <c r="AR71" s="565"/>
      <c r="AS71" s="568"/>
      <c r="AT71" s="569"/>
      <c r="AU71" s="570"/>
      <c r="AV71" s="571"/>
      <c r="AW71" s="569"/>
      <c r="AX71" s="572"/>
      <c r="AY71" s="573"/>
      <c r="AZ71" s="541"/>
      <c r="BA71" s="541"/>
      <c r="BB71" s="766"/>
    </row>
    <row r="72" spans="1:54" ht="22.5" hidden="1" customHeight="1" x14ac:dyDescent="0.25">
      <c r="A72" s="764"/>
      <c r="B72" s="749"/>
      <c r="C72" s="749"/>
      <c r="D72" s="220" t="s">
        <v>268</v>
      </c>
      <c r="E72" s="542"/>
      <c r="F72" s="542"/>
      <c r="G72" s="543"/>
      <c r="H72" s="544"/>
      <c r="I72" s="544"/>
      <c r="J72" s="544"/>
      <c r="K72" s="545"/>
      <c r="L72" s="545"/>
      <c r="M72" s="545"/>
      <c r="N72" s="546"/>
      <c r="O72" s="546"/>
      <c r="P72" s="546"/>
      <c r="Q72" s="547"/>
      <c r="R72" s="547"/>
      <c r="S72" s="547"/>
      <c r="T72" s="548"/>
      <c r="U72" s="548"/>
      <c r="V72" s="548"/>
      <c r="W72" s="549"/>
      <c r="X72" s="549"/>
      <c r="Y72" s="549"/>
      <c r="Z72" s="550"/>
      <c r="AA72" s="551"/>
      <c r="AB72" s="552"/>
      <c r="AC72" s="553"/>
      <c r="AD72" s="554"/>
      <c r="AE72" s="555"/>
      <c r="AF72" s="556"/>
      <c r="AG72" s="557"/>
      <c r="AH72" s="558"/>
      <c r="AI72" s="559"/>
      <c r="AJ72" s="560"/>
      <c r="AK72" s="561"/>
      <c r="AL72" s="562"/>
      <c r="AM72" s="563"/>
      <c r="AN72" s="564"/>
      <c r="AO72" s="565"/>
      <c r="AP72" s="566"/>
      <c r="AQ72" s="567"/>
      <c r="AR72" s="565"/>
      <c r="AS72" s="568"/>
      <c r="AT72" s="569"/>
      <c r="AU72" s="570"/>
      <c r="AV72" s="571"/>
      <c r="AW72" s="569"/>
      <c r="AX72" s="572"/>
      <c r="AY72" s="573"/>
      <c r="AZ72" s="541"/>
      <c r="BA72" s="541"/>
      <c r="BB72" s="766"/>
    </row>
    <row r="73" spans="1:54" ht="31.5" hidden="1" x14ac:dyDescent="0.25">
      <c r="A73" s="774"/>
      <c r="B73" s="750"/>
      <c r="C73" s="750"/>
      <c r="D73" s="221" t="s">
        <v>43</v>
      </c>
      <c r="E73" s="508"/>
      <c r="F73" s="508"/>
      <c r="G73" s="509"/>
      <c r="H73" s="510"/>
      <c r="I73" s="510"/>
      <c r="J73" s="510"/>
      <c r="K73" s="511"/>
      <c r="L73" s="511"/>
      <c r="M73" s="511"/>
      <c r="N73" s="512"/>
      <c r="O73" s="512"/>
      <c r="P73" s="512"/>
      <c r="Q73" s="513"/>
      <c r="R73" s="513"/>
      <c r="S73" s="513"/>
      <c r="T73" s="514"/>
      <c r="U73" s="514"/>
      <c r="V73" s="514"/>
      <c r="W73" s="515"/>
      <c r="X73" s="515"/>
      <c r="Y73" s="515"/>
      <c r="Z73" s="516"/>
      <c r="AA73" s="517"/>
      <c r="AB73" s="518"/>
      <c r="AC73" s="519"/>
      <c r="AD73" s="520"/>
      <c r="AE73" s="521"/>
      <c r="AF73" s="522"/>
      <c r="AG73" s="523"/>
      <c r="AH73" s="524"/>
      <c r="AI73" s="525"/>
      <c r="AJ73" s="526"/>
      <c r="AK73" s="527"/>
      <c r="AL73" s="528"/>
      <c r="AM73" s="529"/>
      <c r="AN73" s="530"/>
      <c r="AO73" s="531"/>
      <c r="AP73" s="532"/>
      <c r="AQ73" s="533"/>
      <c r="AR73" s="531"/>
      <c r="AS73" s="534"/>
      <c r="AT73" s="535"/>
      <c r="AU73" s="536"/>
      <c r="AV73" s="537"/>
      <c r="AW73" s="535"/>
      <c r="AX73" s="538"/>
      <c r="AY73" s="539"/>
      <c r="AZ73" s="540"/>
      <c r="BA73" s="540"/>
      <c r="BB73" s="775"/>
    </row>
    <row r="74" spans="1:54" ht="22.5" customHeight="1" x14ac:dyDescent="0.25">
      <c r="A74" s="778" t="s">
        <v>7</v>
      </c>
      <c r="B74" s="748" t="s">
        <v>301</v>
      </c>
      <c r="C74" s="748" t="s">
        <v>272</v>
      </c>
      <c r="D74" s="222" t="s">
        <v>41</v>
      </c>
      <c r="E74" s="441">
        <f>E76</f>
        <v>70</v>
      </c>
      <c r="F74" s="441">
        <f>F76</f>
        <v>0</v>
      </c>
      <c r="G74" s="442">
        <f>G76</f>
        <v>0</v>
      </c>
      <c r="H74" s="443">
        <v>0</v>
      </c>
      <c r="I74" s="443">
        <v>0</v>
      </c>
      <c r="J74" s="443"/>
      <c r="K74" s="444">
        <v>0</v>
      </c>
      <c r="L74" s="444">
        <v>0</v>
      </c>
      <c r="M74" s="444"/>
      <c r="N74" s="445">
        <v>0</v>
      </c>
      <c r="O74" s="445">
        <v>0</v>
      </c>
      <c r="P74" s="445"/>
      <c r="Q74" s="446">
        <f>Q76</f>
        <v>0</v>
      </c>
      <c r="R74" s="446">
        <f>R76</f>
        <v>0</v>
      </c>
      <c r="S74" s="446">
        <f>S76</f>
        <v>0</v>
      </c>
      <c r="T74" s="447">
        <v>0</v>
      </c>
      <c r="U74" s="447">
        <v>0</v>
      </c>
      <c r="V74" s="447"/>
      <c r="W74" s="448">
        <f>W76</f>
        <v>0</v>
      </c>
      <c r="X74" s="448">
        <f>X76</f>
        <v>0</v>
      </c>
      <c r="Y74" s="448"/>
      <c r="Z74" s="449">
        <v>0</v>
      </c>
      <c r="AA74" s="450"/>
      <c r="AB74" s="451"/>
      <c r="AC74" s="452">
        <v>0</v>
      </c>
      <c r="AD74" s="453"/>
      <c r="AE74" s="454">
        <v>0</v>
      </c>
      <c r="AF74" s="455"/>
      <c r="AG74" s="456"/>
      <c r="AH74" s="457">
        <v>0</v>
      </c>
      <c r="AI74" s="458"/>
      <c r="AJ74" s="459">
        <v>0</v>
      </c>
      <c r="AK74" s="460"/>
      <c r="AL74" s="461"/>
      <c r="AM74" s="462">
        <v>0</v>
      </c>
      <c r="AN74" s="463"/>
      <c r="AO74" s="464">
        <v>0</v>
      </c>
      <c r="AP74" s="465"/>
      <c r="AQ74" s="466"/>
      <c r="AR74" s="464">
        <v>0</v>
      </c>
      <c r="AS74" s="467"/>
      <c r="AT74" s="468">
        <v>0</v>
      </c>
      <c r="AU74" s="469">
        <v>0</v>
      </c>
      <c r="AV74" s="470"/>
      <c r="AW74" s="468"/>
      <c r="AX74" s="471"/>
      <c r="AY74" s="472">
        <v>0</v>
      </c>
      <c r="AZ74" s="473">
        <v>0</v>
      </c>
      <c r="BA74" s="473"/>
      <c r="BB74" s="765"/>
    </row>
    <row r="75" spans="1:54" ht="52.5" customHeight="1" x14ac:dyDescent="0.25">
      <c r="A75" s="764"/>
      <c r="B75" s="749"/>
      <c r="C75" s="749"/>
      <c r="D75" s="219" t="s">
        <v>2</v>
      </c>
      <c r="E75" s="440"/>
      <c r="F75" s="440"/>
      <c r="G75" s="474"/>
      <c r="H75" s="475"/>
      <c r="I75" s="475"/>
      <c r="J75" s="475"/>
      <c r="K75" s="476"/>
      <c r="L75" s="476"/>
      <c r="M75" s="476"/>
      <c r="N75" s="477"/>
      <c r="O75" s="477"/>
      <c r="P75" s="477"/>
      <c r="Q75" s="478"/>
      <c r="R75" s="478"/>
      <c r="S75" s="478"/>
      <c r="T75" s="479"/>
      <c r="U75" s="479"/>
      <c r="V75" s="479"/>
      <c r="W75" s="480"/>
      <c r="X75" s="480"/>
      <c r="Y75" s="480"/>
      <c r="Z75" s="481"/>
      <c r="AA75" s="482"/>
      <c r="AB75" s="483"/>
      <c r="AC75" s="484"/>
      <c r="AD75" s="485"/>
      <c r="AE75" s="486"/>
      <c r="AF75" s="487"/>
      <c r="AG75" s="488"/>
      <c r="AH75" s="489"/>
      <c r="AI75" s="490"/>
      <c r="AJ75" s="491"/>
      <c r="AK75" s="492"/>
      <c r="AL75" s="493"/>
      <c r="AM75" s="494"/>
      <c r="AN75" s="495"/>
      <c r="AO75" s="496"/>
      <c r="AP75" s="497"/>
      <c r="AQ75" s="498"/>
      <c r="AR75" s="496"/>
      <c r="AS75" s="499"/>
      <c r="AT75" s="500"/>
      <c r="AU75" s="501"/>
      <c r="AV75" s="502"/>
      <c r="AW75" s="500"/>
      <c r="AX75" s="503"/>
      <c r="AY75" s="504"/>
      <c r="AZ75" s="505"/>
      <c r="BA75" s="505"/>
      <c r="BB75" s="766"/>
    </row>
    <row r="76" spans="1:54" ht="84.75" customHeight="1" x14ac:dyDescent="0.25">
      <c r="A76" s="764"/>
      <c r="B76" s="749"/>
      <c r="C76" s="749"/>
      <c r="D76" s="220" t="s">
        <v>267</v>
      </c>
      <c r="E76" s="440">
        <f>H76+K76+N76+Q76+T76+W76+Z76+AE76+AJ76+AO76+AT76+AY76</f>
        <v>70</v>
      </c>
      <c r="F76" s="441">
        <f>X76+R76</f>
        <v>0</v>
      </c>
      <c r="G76" s="474">
        <f>F76*100/E76</f>
        <v>0</v>
      </c>
      <c r="H76" s="475">
        <v>0</v>
      </c>
      <c r="I76" s="475">
        <v>0</v>
      </c>
      <c r="J76" s="475"/>
      <c r="K76" s="476">
        <v>0</v>
      </c>
      <c r="L76" s="476">
        <v>0</v>
      </c>
      <c r="M76" s="476"/>
      <c r="N76" s="477">
        <v>0</v>
      </c>
      <c r="O76" s="477">
        <v>0</v>
      </c>
      <c r="P76" s="477"/>
      <c r="Q76" s="478">
        <v>0</v>
      </c>
      <c r="R76" s="478"/>
      <c r="S76" s="478">
        <v>0</v>
      </c>
      <c r="T76" s="479">
        <v>0</v>
      </c>
      <c r="U76" s="479">
        <v>0</v>
      </c>
      <c r="V76" s="479"/>
      <c r="W76" s="480">
        <v>0</v>
      </c>
      <c r="X76" s="480">
        <v>0</v>
      </c>
      <c r="Y76" s="480"/>
      <c r="Z76" s="481">
        <v>0</v>
      </c>
      <c r="AA76" s="482"/>
      <c r="AB76" s="483"/>
      <c r="AC76" s="484">
        <v>0</v>
      </c>
      <c r="AD76" s="485"/>
      <c r="AE76" s="486">
        <v>0</v>
      </c>
      <c r="AF76" s="487"/>
      <c r="AG76" s="488"/>
      <c r="AH76" s="489">
        <v>0</v>
      </c>
      <c r="AI76" s="490"/>
      <c r="AJ76" s="491">
        <v>0</v>
      </c>
      <c r="AK76" s="492"/>
      <c r="AL76" s="493"/>
      <c r="AM76" s="494">
        <v>0</v>
      </c>
      <c r="AN76" s="495"/>
      <c r="AO76" s="496">
        <v>0</v>
      </c>
      <c r="AP76" s="497"/>
      <c r="AQ76" s="498"/>
      <c r="AR76" s="496">
        <v>0</v>
      </c>
      <c r="AS76" s="499"/>
      <c r="AT76" s="500">
        <v>0</v>
      </c>
      <c r="AU76" s="506">
        <v>0</v>
      </c>
      <c r="AV76" s="507"/>
      <c r="AW76" s="500"/>
      <c r="AX76" s="503"/>
      <c r="AY76" s="504">
        <v>70</v>
      </c>
      <c r="AZ76" s="505">
        <v>0</v>
      </c>
      <c r="BA76" s="505"/>
      <c r="BB76" s="766"/>
    </row>
    <row r="77" spans="1:54" ht="22.5" customHeight="1" x14ac:dyDescent="0.25">
      <c r="A77" s="763" t="s">
        <v>8</v>
      </c>
      <c r="B77" s="748" t="s">
        <v>288</v>
      </c>
      <c r="C77" s="748" t="s">
        <v>272</v>
      </c>
      <c r="D77" s="222" t="s">
        <v>41</v>
      </c>
      <c r="E77" s="441">
        <f>E79</f>
        <v>100</v>
      </c>
      <c r="F77" s="441">
        <v>0</v>
      </c>
      <c r="G77" s="442">
        <f>G79</f>
        <v>0</v>
      </c>
      <c r="H77" s="443">
        <v>0</v>
      </c>
      <c r="I77" s="443">
        <v>0</v>
      </c>
      <c r="J77" s="443"/>
      <c r="K77" s="444">
        <v>0</v>
      </c>
      <c r="L77" s="444">
        <v>0</v>
      </c>
      <c r="M77" s="444"/>
      <c r="N77" s="445">
        <v>0</v>
      </c>
      <c r="O77" s="445">
        <v>0</v>
      </c>
      <c r="P77" s="445"/>
      <c r="Q77" s="446">
        <v>0</v>
      </c>
      <c r="R77" s="446">
        <v>0</v>
      </c>
      <c r="S77" s="446"/>
      <c r="T77" s="447">
        <v>0</v>
      </c>
      <c r="U77" s="447">
        <v>0</v>
      </c>
      <c r="V77" s="447"/>
      <c r="W77" s="448">
        <v>0</v>
      </c>
      <c r="X77" s="448">
        <v>0</v>
      </c>
      <c r="Y77" s="448"/>
      <c r="Z77" s="449">
        <v>0</v>
      </c>
      <c r="AA77" s="450"/>
      <c r="AB77" s="451"/>
      <c r="AC77" s="452">
        <v>0</v>
      </c>
      <c r="AD77" s="453"/>
      <c r="AE77" s="454">
        <v>0</v>
      </c>
      <c r="AF77" s="455"/>
      <c r="AG77" s="456"/>
      <c r="AH77" s="457">
        <v>0</v>
      </c>
      <c r="AI77" s="458"/>
      <c r="AJ77" s="459">
        <v>0</v>
      </c>
      <c r="AK77" s="460"/>
      <c r="AL77" s="461"/>
      <c r="AM77" s="462">
        <v>0</v>
      </c>
      <c r="AN77" s="463"/>
      <c r="AO77" s="464">
        <v>0</v>
      </c>
      <c r="AP77" s="465"/>
      <c r="AQ77" s="466"/>
      <c r="AR77" s="464">
        <v>0</v>
      </c>
      <c r="AS77" s="467"/>
      <c r="AT77" s="468">
        <v>0</v>
      </c>
      <c r="AU77" s="469">
        <v>0</v>
      </c>
      <c r="AV77" s="470"/>
      <c r="AW77" s="468"/>
      <c r="AX77" s="471"/>
      <c r="AY77" s="504">
        <f>AY79</f>
        <v>100</v>
      </c>
      <c r="AZ77" s="473">
        <v>0</v>
      </c>
      <c r="BA77" s="473"/>
      <c r="BB77" s="765"/>
    </row>
    <row r="78" spans="1:54" ht="41.25" customHeight="1" x14ac:dyDescent="0.25">
      <c r="A78" s="764"/>
      <c r="B78" s="749"/>
      <c r="C78" s="749"/>
      <c r="D78" s="219" t="s">
        <v>2</v>
      </c>
      <c r="E78" s="440"/>
      <c r="F78" s="440"/>
      <c r="G78" s="474"/>
      <c r="H78" s="475"/>
      <c r="I78" s="475"/>
      <c r="J78" s="475"/>
      <c r="K78" s="476"/>
      <c r="L78" s="476"/>
      <c r="M78" s="476"/>
      <c r="N78" s="477"/>
      <c r="O78" s="477"/>
      <c r="P78" s="477"/>
      <c r="Q78" s="478"/>
      <c r="R78" s="478"/>
      <c r="S78" s="478"/>
      <c r="T78" s="479"/>
      <c r="U78" s="479"/>
      <c r="V78" s="479"/>
      <c r="W78" s="480"/>
      <c r="X78" s="480"/>
      <c r="Y78" s="480"/>
      <c r="Z78" s="481"/>
      <c r="AA78" s="482"/>
      <c r="AB78" s="483"/>
      <c r="AC78" s="484"/>
      <c r="AD78" s="485"/>
      <c r="AE78" s="486"/>
      <c r="AF78" s="487"/>
      <c r="AG78" s="488"/>
      <c r="AH78" s="489"/>
      <c r="AI78" s="490"/>
      <c r="AJ78" s="491"/>
      <c r="AK78" s="492"/>
      <c r="AL78" s="493"/>
      <c r="AM78" s="494"/>
      <c r="AN78" s="495"/>
      <c r="AO78" s="496"/>
      <c r="AP78" s="497"/>
      <c r="AQ78" s="498"/>
      <c r="AR78" s="496"/>
      <c r="AS78" s="499"/>
      <c r="AT78" s="500"/>
      <c r="AU78" s="501"/>
      <c r="AV78" s="502"/>
      <c r="AW78" s="500"/>
      <c r="AX78" s="503"/>
      <c r="AY78" s="504"/>
      <c r="AZ78" s="505"/>
      <c r="BA78" s="505"/>
      <c r="BB78" s="766"/>
    </row>
    <row r="79" spans="1:54" ht="44.25" customHeight="1" x14ac:dyDescent="0.25">
      <c r="A79" s="764"/>
      <c r="B79" s="749"/>
      <c r="C79" s="749"/>
      <c r="D79" s="430" t="s">
        <v>267</v>
      </c>
      <c r="E79" s="440">
        <f>AY79</f>
        <v>100</v>
      </c>
      <c r="F79" s="441">
        <v>0</v>
      </c>
      <c r="G79" s="474">
        <f>F79*100/E79</f>
        <v>0</v>
      </c>
      <c r="H79" s="475">
        <v>0</v>
      </c>
      <c r="I79" s="475">
        <v>0</v>
      </c>
      <c r="J79" s="475"/>
      <c r="K79" s="476">
        <v>0</v>
      </c>
      <c r="L79" s="476">
        <v>0</v>
      </c>
      <c r="M79" s="476"/>
      <c r="N79" s="477">
        <v>0</v>
      </c>
      <c r="O79" s="477">
        <v>0</v>
      </c>
      <c r="P79" s="477"/>
      <c r="Q79" s="478">
        <v>0</v>
      </c>
      <c r="R79" s="478">
        <v>0</v>
      </c>
      <c r="S79" s="478"/>
      <c r="T79" s="479">
        <v>0</v>
      </c>
      <c r="U79" s="479">
        <v>0</v>
      </c>
      <c r="V79" s="479"/>
      <c r="W79" s="480">
        <v>0</v>
      </c>
      <c r="X79" s="480">
        <v>0</v>
      </c>
      <c r="Y79" s="480"/>
      <c r="Z79" s="481">
        <v>0</v>
      </c>
      <c r="AA79" s="482"/>
      <c r="AB79" s="483"/>
      <c r="AC79" s="484">
        <v>0</v>
      </c>
      <c r="AD79" s="485"/>
      <c r="AE79" s="486">
        <v>0</v>
      </c>
      <c r="AF79" s="487"/>
      <c r="AG79" s="488"/>
      <c r="AH79" s="489">
        <v>0</v>
      </c>
      <c r="AI79" s="490"/>
      <c r="AJ79" s="491">
        <v>0</v>
      </c>
      <c r="AK79" s="492"/>
      <c r="AL79" s="493"/>
      <c r="AM79" s="494">
        <v>0</v>
      </c>
      <c r="AN79" s="495"/>
      <c r="AO79" s="496">
        <v>0</v>
      </c>
      <c r="AP79" s="497"/>
      <c r="AQ79" s="498"/>
      <c r="AR79" s="496">
        <v>0</v>
      </c>
      <c r="AS79" s="499"/>
      <c r="AT79" s="500">
        <v>0</v>
      </c>
      <c r="AU79" s="506">
        <v>0</v>
      </c>
      <c r="AV79" s="507"/>
      <c r="AW79" s="500"/>
      <c r="AX79" s="503"/>
      <c r="AY79" s="504">
        <v>100</v>
      </c>
      <c r="AZ79" s="505">
        <v>0</v>
      </c>
      <c r="BA79" s="505"/>
      <c r="BB79" s="766"/>
    </row>
    <row r="80" spans="1:54" ht="57.75" hidden="1" customHeight="1" x14ac:dyDescent="0.25">
      <c r="A80" s="745"/>
      <c r="B80" s="748"/>
      <c r="C80" s="748"/>
      <c r="D80" s="284"/>
      <c r="E80" s="542"/>
      <c r="F80" s="441"/>
      <c r="G80" s="543"/>
      <c r="H80" s="544"/>
      <c r="I80" s="544"/>
      <c r="J80" s="544"/>
      <c r="K80" s="545"/>
      <c r="L80" s="545"/>
      <c r="M80" s="545"/>
      <c r="N80" s="546"/>
      <c r="O80" s="546"/>
      <c r="P80" s="546"/>
      <c r="Q80" s="547"/>
      <c r="R80" s="547"/>
      <c r="S80" s="547"/>
      <c r="T80" s="548"/>
      <c r="U80" s="548"/>
      <c r="V80" s="548"/>
      <c r="W80" s="549"/>
      <c r="X80" s="549"/>
      <c r="Y80" s="549"/>
      <c r="Z80" s="550"/>
      <c r="AA80" s="551"/>
      <c r="AB80" s="552"/>
      <c r="AC80" s="553"/>
      <c r="AD80" s="554"/>
      <c r="AE80" s="555"/>
      <c r="AF80" s="556"/>
      <c r="AG80" s="557"/>
      <c r="AH80" s="558"/>
      <c r="AI80" s="559"/>
      <c r="AJ80" s="560"/>
      <c r="AK80" s="561"/>
      <c r="AL80" s="562"/>
      <c r="AM80" s="563"/>
      <c r="AN80" s="564"/>
      <c r="AO80" s="565"/>
      <c r="AP80" s="566"/>
      <c r="AQ80" s="567"/>
      <c r="AR80" s="565"/>
      <c r="AS80" s="568"/>
      <c r="AT80" s="569"/>
      <c r="AU80" s="570"/>
      <c r="AV80" s="571"/>
      <c r="AW80" s="569"/>
      <c r="AX80" s="572"/>
      <c r="AY80" s="573"/>
      <c r="AZ80" s="541"/>
      <c r="BA80" s="541"/>
      <c r="BB80" s="431"/>
    </row>
    <row r="81" spans="1:54" ht="33" hidden="1" customHeight="1" x14ac:dyDescent="0.25">
      <c r="A81" s="746"/>
      <c r="B81" s="749"/>
      <c r="C81" s="749"/>
      <c r="D81" s="219"/>
      <c r="E81" s="542"/>
      <c r="F81" s="441"/>
      <c r="G81" s="543"/>
      <c r="H81" s="544"/>
      <c r="I81" s="544"/>
      <c r="J81" s="544"/>
      <c r="K81" s="545"/>
      <c r="L81" s="545"/>
      <c r="M81" s="545"/>
      <c r="N81" s="546"/>
      <c r="O81" s="546"/>
      <c r="P81" s="546"/>
      <c r="Q81" s="547"/>
      <c r="R81" s="547"/>
      <c r="S81" s="547"/>
      <c r="T81" s="548"/>
      <c r="U81" s="548"/>
      <c r="V81" s="548"/>
      <c r="W81" s="549"/>
      <c r="X81" s="549"/>
      <c r="Y81" s="549"/>
      <c r="Z81" s="550"/>
      <c r="AA81" s="551"/>
      <c r="AB81" s="552"/>
      <c r="AC81" s="553"/>
      <c r="AD81" s="554"/>
      <c r="AE81" s="555"/>
      <c r="AF81" s="556"/>
      <c r="AG81" s="557"/>
      <c r="AH81" s="558"/>
      <c r="AI81" s="559"/>
      <c r="AJ81" s="560"/>
      <c r="AK81" s="561"/>
      <c r="AL81" s="562"/>
      <c r="AM81" s="563"/>
      <c r="AN81" s="564"/>
      <c r="AO81" s="565"/>
      <c r="AP81" s="566"/>
      <c r="AQ81" s="567"/>
      <c r="AR81" s="565"/>
      <c r="AS81" s="568"/>
      <c r="AT81" s="569"/>
      <c r="AU81" s="570"/>
      <c r="AV81" s="571"/>
      <c r="AW81" s="569"/>
      <c r="AX81" s="572"/>
      <c r="AY81" s="573"/>
      <c r="AZ81" s="541"/>
      <c r="BA81" s="541"/>
      <c r="BB81" s="431"/>
    </row>
    <row r="82" spans="1:54" ht="57.75" hidden="1" customHeight="1" x14ac:dyDescent="0.25">
      <c r="A82" s="747"/>
      <c r="B82" s="750"/>
      <c r="C82" s="750"/>
      <c r="D82" s="430"/>
      <c r="E82" s="542"/>
      <c r="F82" s="441"/>
      <c r="G82" s="543"/>
      <c r="H82" s="544"/>
      <c r="I82" s="544"/>
      <c r="J82" s="544"/>
      <c r="K82" s="545"/>
      <c r="L82" s="545"/>
      <c r="M82" s="545"/>
      <c r="N82" s="546"/>
      <c r="O82" s="546"/>
      <c r="P82" s="546"/>
      <c r="Q82" s="547"/>
      <c r="R82" s="547"/>
      <c r="S82" s="547"/>
      <c r="T82" s="548"/>
      <c r="U82" s="548"/>
      <c r="V82" s="548"/>
      <c r="W82" s="549"/>
      <c r="X82" s="549"/>
      <c r="Y82" s="549"/>
      <c r="Z82" s="550"/>
      <c r="AA82" s="551"/>
      <c r="AB82" s="552"/>
      <c r="AC82" s="553"/>
      <c r="AD82" s="554"/>
      <c r="AE82" s="555"/>
      <c r="AF82" s="556"/>
      <c r="AG82" s="557"/>
      <c r="AH82" s="558"/>
      <c r="AI82" s="559"/>
      <c r="AJ82" s="560"/>
      <c r="AK82" s="561"/>
      <c r="AL82" s="562"/>
      <c r="AM82" s="563"/>
      <c r="AN82" s="564"/>
      <c r="AO82" s="565"/>
      <c r="AP82" s="566"/>
      <c r="AQ82" s="567"/>
      <c r="AR82" s="565"/>
      <c r="AS82" s="568"/>
      <c r="AT82" s="569"/>
      <c r="AU82" s="570"/>
      <c r="AV82" s="571"/>
      <c r="AW82" s="569"/>
      <c r="AX82" s="572"/>
      <c r="AY82" s="573"/>
      <c r="AZ82" s="541"/>
      <c r="BA82" s="541"/>
      <c r="BB82" s="431"/>
    </row>
    <row r="83" spans="1:54" ht="35.25" customHeight="1" x14ac:dyDescent="0.25">
      <c r="A83" s="776" t="s">
        <v>14</v>
      </c>
      <c r="B83" s="777" t="s">
        <v>289</v>
      </c>
      <c r="C83" s="777" t="s">
        <v>272</v>
      </c>
      <c r="D83" s="222" t="s">
        <v>41</v>
      </c>
      <c r="E83" s="441">
        <f>E85</f>
        <v>200</v>
      </c>
      <c r="F83" s="441">
        <f>F85</f>
        <v>0</v>
      </c>
      <c r="G83" s="442">
        <f>F83*100/E83</f>
        <v>0</v>
      </c>
      <c r="H83" s="443">
        <v>0</v>
      </c>
      <c r="I83" s="443">
        <v>0</v>
      </c>
      <c r="J83" s="443"/>
      <c r="K83" s="444">
        <v>0</v>
      </c>
      <c r="L83" s="444">
        <v>0</v>
      </c>
      <c r="M83" s="444"/>
      <c r="N83" s="445">
        <f>N85</f>
        <v>0</v>
      </c>
      <c r="O83" s="445">
        <f>O85</f>
        <v>0</v>
      </c>
      <c r="P83" s="445">
        <f>P85</f>
        <v>0</v>
      </c>
      <c r="Q83" s="446">
        <f>Q85</f>
        <v>0</v>
      </c>
      <c r="R83" s="446"/>
      <c r="S83" s="446"/>
      <c r="T83" s="447">
        <f>T85</f>
        <v>0</v>
      </c>
      <c r="U83" s="447">
        <v>0</v>
      </c>
      <c r="V83" s="447">
        <v>0</v>
      </c>
      <c r="W83" s="448">
        <f>W85</f>
        <v>0</v>
      </c>
      <c r="X83" s="448">
        <f>X85</f>
        <v>0</v>
      </c>
      <c r="Y83" s="448">
        <v>0</v>
      </c>
      <c r="Z83" s="449">
        <f>Z85</f>
        <v>0</v>
      </c>
      <c r="AA83" s="450"/>
      <c r="AB83" s="451"/>
      <c r="AC83" s="452">
        <f>AC85</f>
        <v>0</v>
      </c>
      <c r="AD83" s="453">
        <v>0</v>
      </c>
      <c r="AE83" s="454">
        <f>AE85</f>
        <v>200</v>
      </c>
      <c r="AF83" s="455"/>
      <c r="AG83" s="456"/>
      <c r="AH83" s="457">
        <f>AH85</f>
        <v>0</v>
      </c>
      <c r="AI83" s="458">
        <f>AI85</f>
        <v>0</v>
      </c>
      <c r="AJ83" s="459">
        <f>AJ85</f>
        <v>0</v>
      </c>
      <c r="AK83" s="460"/>
      <c r="AL83" s="461"/>
      <c r="AM83" s="462">
        <f>AM85</f>
        <v>0</v>
      </c>
      <c r="AN83" s="463">
        <v>0</v>
      </c>
      <c r="AO83" s="464">
        <f>AO85</f>
        <v>0</v>
      </c>
      <c r="AP83" s="465"/>
      <c r="AQ83" s="466"/>
      <c r="AR83" s="464">
        <f>AR85</f>
        <v>0</v>
      </c>
      <c r="AS83" s="467">
        <f>AS85</f>
        <v>0</v>
      </c>
      <c r="AT83" s="468">
        <f>AT85</f>
        <v>0</v>
      </c>
      <c r="AU83" s="469">
        <f>AU85</f>
        <v>0</v>
      </c>
      <c r="AV83" s="470"/>
      <c r="AW83" s="468"/>
      <c r="AX83" s="471">
        <f>AX85</f>
        <v>0</v>
      </c>
      <c r="AY83" s="472">
        <f>AY85</f>
        <v>0</v>
      </c>
      <c r="AZ83" s="473"/>
      <c r="BA83" s="473"/>
      <c r="BB83" s="765"/>
    </row>
    <row r="84" spans="1:54" ht="39.75" customHeight="1" x14ac:dyDescent="0.25">
      <c r="A84" s="776"/>
      <c r="B84" s="777"/>
      <c r="C84" s="777"/>
      <c r="D84" s="219" t="s">
        <v>2</v>
      </c>
      <c r="E84" s="440"/>
      <c r="F84" s="440"/>
      <c r="G84" s="474"/>
      <c r="H84" s="475"/>
      <c r="I84" s="475"/>
      <c r="J84" s="475"/>
      <c r="K84" s="476"/>
      <c r="L84" s="476"/>
      <c r="M84" s="476"/>
      <c r="N84" s="477"/>
      <c r="O84" s="477"/>
      <c r="P84" s="477"/>
      <c r="Q84" s="478"/>
      <c r="R84" s="478"/>
      <c r="S84" s="478"/>
      <c r="T84" s="479"/>
      <c r="U84" s="479"/>
      <c r="V84" s="479"/>
      <c r="W84" s="480"/>
      <c r="X84" s="480"/>
      <c r="Y84" s="480"/>
      <c r="Z84" s="481"/>
      <c r="AA84" s="482"/>
      <c r="AB84" s="483"/>
      <c r="AC84" s="484"/>
      <c r="AD84" s="485"/>
      <c r="AE84" s="486"/>
      <c r="AF84" s="487"/>
      <c r="AG84" s="488"/>
      <c r="AH84" s="489"/>
      <c r="AI84" s="490"/>
      <c r="AJ84" s="491"/>
      <c r="AK84" s="492"/>
      <c r="AL84" s="493"/>
      <c r="AM84" s="494"/>
      <c r="AN84" s="495"/>
      <c r="AO84" s="496"/>
      <c r="AP84" s="497"/>
      <c r="AQ84" s="498"/>
      <c r="AR84" s="496"/>
      <c r="AS84" s="499"/>
      <c r="AT84" s="500"/>
      <c r="AU84" s="501"/>
      <c r="AV84" s="502"/>
      <c r="AW84" s="500"/>
      <c r="AX84" s="503"/>
      <c r="AY84" s="504"/>
      <c r="AZ84" s="505"/>
      <c r="BA84" s="505"/>
      <c r="BB84" s="766"/>
    </row>
    <row r="85" spans="1:54" ht="72" customHeight="1" x14ac:dyDescent="0.25">
      <c r="A85" s="776"/>
      <c r="B85" s="777"/>
      <c r="C85" s="777"/>
      <c r="D85" s="220" t="s">
        <v>267</v>
      </c>
      <c r="E85" s="440">
        <f>AJ85+AO85+N85+Z85+W85+T85+Q85+H85+K85+AT85+AY85+AE85</f>
        <v>200</v>
      </c>
      <c r="F85" s="441">
        <f>AR85+O85+R85+U85+X85+AC85+AH85+AM85+AU85+AZ85</f>
        <v>0</v>
      </c>
      <c r="G85" s="474">
        <f>G83</f>
        <v>0</v>
      </c>
      <c r="H85" s="475">
        <v>0</v>
      </c>
      <c r="I85" s="475">
        <v>0</v>
      </c>
      <c r="J85" s="475"/>
      <c r="K85" s="476">
        <v>0</v>
      </c>
      <c r="L85" s="476">
        <v>0</v>
      </c>
      <c r="M85" s="476"/>
      <c r="N85" s="477">
        <v>0</v>
      </c>
      <c r="O85" s="477">
        <v>0</v>
      </c>
      <c r="P85" s="477">
        <v>0</v>
      </c>
      <c r="Q85" s="478">
        <v>0</v>
      </c>
      <c r="R85" s="478"/>
      <c r="S85" s="478"/>
      <c r="T85" s="479">
        <v>0</v>
      </c>
      <c r="U85" s="479">
        <v>0</v>
      </c>
      <c r="V85" s="479">
        <v>0</v>
      </c>
      <c r="W85" s="480">
        <v>0</v>
      </c>
      <c r="X85" s="480">
        <v>0</v>
      </c>
      <c r="Y85" s="480">
        <v>0</v>
      </c>
      <c r="Z85" s="481">
        <v>0</v>
      </c>
      <c r="AA85" s="482"/>
      <c r="AB85" s="483"/>
      <c r="AC85" s="484">
        <v>0</v>
      </c>
      <c r="AD85" s="485">
        <v>0</v>
      </c>
      <c r="AE85" s="486">
        <v>200</v>
      </c>
      <c r="AF85" s="487"/>
      <c r="AG85" s="488"/>
      <c r="AH85" s="489">
        <v>0</v>
      </c>
      <c r="AI85" s="490">
        <v>0</v>
      </c>
      <c r="AJ85" s="491">
        <v>0</v>
      </c>
      <c r="AK85" s="492"/>
      <c r="AL85" s="493"/>
      <c r="AM85" s="494">
        <v>0</v>
      </c>
      <c r="AN85" s="495">
        <v>0</v>
      </c>
      <c r="AO85" s="496">
        <v>0</v>
      </c>
      <c r="AP85" s="497"/>
      <c r="AQ85" s="498"/>
      <c r="AR85" s="496">
        <v>0</v>
      </c>
      <c r="AS85" s="499">
        <v>0</v>
      </c>
      <c r="AT85" s="500">
        <v>0</v>
      </c>
      <c r="AU85" s="506">
        <v>0</v>
      </c>
      <c r="AV85" s="507"/>
      <c r="AW85" s="500"/>
      <c r="AX85" s="503">
        <v>0</v>
      </c>
      <c r="AY85" s="504">
        <v>0</v>
      </c>
      <c r="AZ85" s="505"/>
      <c r="BA85" s="505"/>
      <c r="BB85" s="766"/>
    </row>
    <row r="86" spans="1:54" ht="22.5" hidden="1" customHeight="1" x14ac:dyDescent="0.25">
      <c r="A86" s="763" t="s">
        <v>279</v>
      </c>
      <c r="B86" s="748"/>
      <c r="C86" s="748" t="s">
        <v>272</v>
      </c>
      <c r="D86" s="222" t="s">
        <v>41</v>
      </c>
      <c r="E86" s="441">
        <f>E89</f>
        <v>0</v>
      </c>
      <c r="F86" s="441">
        <f>F89</f>
        <v>0</v>
      </c>
      <c r="G86" s="442" t="e">
        <f>G89</f>
        <v>#DIV/0!</v>
      </c>
      <c r="H86" s="443">
        <v>0</v>
      </c>
      <c r="I86" s="443">
        <v>0</v>
      </c>
      <c r="J86" s="443"/>
      <c r="K86" s="444">
        <v>0</v>
      </c>
      <c r="L86" s="444">
        <v>0</v>
      </c>
      <c r="M86" s="444"/>
      <c r="N86" s="445"/>
      <c r="O86" s="445"/>
      <c r="P86" s="445"/>
      <c r="Q86" s="446">
        <f>Q89</f>
        <v>0</v>
      </c>
      <c r="R86" s="446"/>
      <c r="S86" s="446"/>
      <c r="T86" s="447"/>
      <c r="U86" s="447"/>
      <c r="V86" s="447"/>
      <c r="W86" s="448"/>
      <c r="X86" s="448"/>
      <c r="Y86" s="448"/>
      <c r="Z86" s="449">
        <f>Z89</f>
        <v>0</v>
      </c>
      <c r="AA86" s="450"/>
      <c r="AB86" s="451"/>
      <c r="AC86" s="452"/>
      <c r="AD86" s="453"/>
      <c r="AE86" s="454">
        <f>AE89</f>
        <v>0</v>
      </c>
      <c r="AF86" s="455"/>
      <c r="AG86" s="456"/>
      <c r="AH86" s="457"/>
      <c r="AI86" s="458"/>
      <c r="AJ86" s="459">
        <f>AJ89</f>
        <v>0</v>
      </c>
      <c r="AK86" s="460"/>
      <c r="AL86" s="461"/>
      <c r="AM86" s="462">
        <f>AM89</f>
        <v>0</v>
      </c>
      <c r="AN86" s="463">
        <f>AN89</f>
        <v>0</v>
      </c>
      <c r="AO86" s="464"/>
      <c r="AP86" s="465"/>
      <c r="AQ86" s="466"/>
      <c r="AR86" s="464"/>
      <c r="AS86" s="467"/>
      <c r="AT86" s="468"/>
      <c r="AU86" s="469"/>
      <c r="AV86" s="470"/>
      <c r="AW86" s="468"/>
      <c r="AX86" s="471"/>
      <c r="AY86" s="472">
        <f>AY89</f>
        <v>0</v>
      </c>
      <c r="AZ86" s="473"/>
      <c r="BA86" s="473"/>
      <c r="BB86" s="765"/>
    </row>
    <row r="87" spans="1:54" ht="36.75" hidden="1" customHeight="1" x14ac:dyDescent="0.25">
      <c r="A87" s="764"/>
      <c r="B87" s="749"/>
      <c r="C87" s="749"/>
      <c r="D87" s="218" t="s">
        <v>37</v>
      </c>
      <c r="E87" s="508"/>
      <c r="F87" s="508"/>
      <c r="G87" s="509"/>
      <c r="H87" s="510"/>
      <c r="I87" s="510"/>
      <c r="J87" s="510"/>
      <c r="K87" s="511"/>
      <c r="L87" s="511"/>
      <c r="M87" s="511"/>
      <c r="N87" s="512"/>
      <c r="O87" s="512"/>
      <c r="P87" s="512"/>
      <c r="Q87" s="513"/>
      <c r="R87" s="513"/>
      <c r="S87" s="513"/>
      <c r="T87" s="514"/>
      <c r="U87" s="514"/>
      <c r="V87" s="514"/>
      <c r="W87" s="515"/>
      <c r="X87" s="515"/>
      <c r="Y87" s="515"/>
      <c r="Z87" s="516"/>
      <c r="AA87" s="517"/>
      <c r="AB87" s="518"/>
      <c r="AC87" s="519"/>
      <c r="AD87" s="520"/>
      <c r="AE87" s="521"/>
      <c r="AF87" s="522"/>
      <c r="AG87" s="523"/>
      <c r="AH87" s="524"/>
      <c r="AI87" s="525"/>
      <c r="AJ87" s="526"/>
      <c r="AK87" s="527"/>
      <c r="AL87" s="528"/>
      <c r="AM87" s="529"/>
      <c r="AN87" s="530"/>
      <c r="AO87" s="531"/>
      <c r="AP87" s="532"/>
      <c r="AQ87" s="533"/>
      <c r="AR87" s="531"/>
      <c r="AS87" s="534"/>
      <c r="AT87" s="535"/>
      <c r="AU87" s="536"/>
      <c r="AV87" s="537"/>
      <c r="AW87" s="535"/>
      <c r="AX87" s="538"/>
      <c r="AY87" s="539"/>
      <c r="AZ87" s="540"/>
      <c r="BA87" s="540"/>
      <c r="BB87" s="766"/>
    </row>
    <row r="88" spans="1:54" ht="52.5" hidden="1" customHeight="1" x14ac:dyDescent="0.25">
      <c r="A88" s="764"/>
      <c r="B88" s="749"/>
      <c r="C88" s="749"/>
      <c r="D88" s="219" t="s">
        <v>2</v>
      </c>
      <c r="E88" s="440"/>
      <c r="F88" s="440"/>
      <c r="G88" s="474"/>
      <c r="H88" s="475"/>
      <c r="I88" s="475"/>
      <c r="J88" s="475"/>
      <c r="K88" s="476"/>
      <c r="L88" s="476"/>
      <c r="M88" s="476"/>
      <c r="N88" s="477"/>
      <c r="O88" s="477"/>
      <c r="P88" s="477"/>
      <c r="Q88" s="478"/>
      <c r="R88" s="478"/>
      <c r="S88" s="478"/>
      <c r="T88" s="479"/>
      <c r="U88" s="479"/>
      <c r="V88" s="479"/>
      <c r="W88" s="480"/>
      <c r="X88" s="480"/>
      <c r="Y88" s="480"/>
      <c r="Z88" s="481"/>
      <c r="AA88" s="482"/>
      <c r="AB88" s="483"/>
      <c r="AC88" s="484"/>
      <c r="AD88" s="485"/>
      <c r="AE88" s="486"/>
      <c r="AF88" s="487"/>
      <c r="AG88" s="488"/>
      <c r="AH88" s="489"/>
      <c r="AI88" s="490"/>
      <c r="AJ88" s="491"/>
      <c r="AK88" s="492"/>
      <c r="AL88" s="493"/>
      <c r="AM88" s="494"/>
      <c r="AN88" s="495"/>
      <c r="AO88" s="496"/>
      <c r="AP88" s="497"/>
      <c r="AQ88" s="498"/>
      <c r="AR88" s="496"/>
      <c r="AS88" s="499"/>
      <c r="AT88" s="500"/>
      <c r="AU88" s="501"/>
      <c r="AV88" s="502"/>
      <c r="AW88" s="500"/>
      <c r="AX88" s="503"/>
      <c r="AY88" s="504"/>
      <c r="AZ88" s="505"/>
      <c r="BA88" s="505"/>
      <c r="BB88" s="766"/>
    </row>
    <row r="89" spans="1:54" ht="22.5" hidden="1" customHeight="1" x14ac:dyDescent="0.25">
      <c r="A89" s="764"/>
      <c r="B89" s="749"/>
      <c r="C89" s="749"/>
      <c r="D89" s="220" t="s">
        <v>267</v>
      </c>
      <c r="E89" s="440">
        <f>H89+K89+N89+Q89+T89+W89+Z89+AE89+AJ89+AO89+AT89+AY89</f>
        <v>0</v>
      </c>
      <c r="F89" s="441">
        <f>I89+L89+O89+R89+U89+X89+AC89+AH89+AM89+AR89+AU89</f>
        <v>0</v>
      </c>
      <c r="G89" s="474" t="e">
        <f>F89*100/E89</f>
        <v>#DIV/0!</v>
      </c>
      <c r="H89" s="475">
        <v>0</v>
      </c>
      <c r="I89" s="475">
        <v>0</v>
      </c>
      <c r="J89" s="475"/>
      <c r="K89" s="476">
        <v>0</v>
      </c>
      <c r="L89" s="476">
        <v>0</v>
      </c>
      <c r="M89" s="476"/>
      <c r="N89" s="477"/>
      <c r="O89" s="477"/>
      <c r="P89" s="477"/>
      <c r="Q89" s="478"/>
      <c r="R89" s="478"/>
      <c r="S89" s="478"/>
      <c r="T89" s="479"/>
      <c r="U89" s="479"/>
      <c r="V89" s="479"/>
      <c r="W89" s="480"/>
      <c r="X89" s="480"/>
      <c r="Y89" s="480"/>
      <c r="Z89" s="481"/>
      <c r="AA89" s="482"/>
      <c r="AB89" s="483"/>
      <c r="AC89" s="484"/>
      <c r="AD89" s="485"/>
      <c r="AE89" s="486"/>
      <c r="AF89" s="487"/>
      <c r="AG89" s="488"/>
      <c r="AH89" s="489"/>
      <c r="AI89" s="490"/>
      <c r="AJ89" s="491"/>
      <c r="AK89" s="492"/>
      <c r="AL89" s="493"/>
      <c r="AM89" s="494"/>
      <c r="AN89" s="495">
        <v>0</v>
      </c>
      <c r="AO89" s="496"/>
      <c r="AP89" s="497"/>
      <c r="AQ89" s="498"/>
      <c r="AR89" s="496"/>
      <c r="AS89" s="499"/>
      <c r="AT89" s="500"/>
      <c r="AU89" s="506"/>
      <c r="AV89" s="507"/>
      <c r="AW89" s="500"/>
      <c r="AX89" s="503"/>
      <c r="AY89" s="504"/>
      <c r="AZ89" s="505"/>
      <c r="BA89" s="505"/>
      <c r="BB89" s="766"/>
    </row>
    <row r="90" spans="1:54" ht="85.5" hidden="1" customHeight="1" x14ac:dyDescent="0.25">
      <c r="A90" s="764"/>
      <c r="B90" s="749"/>
      <c r="C90" s="749"/>
      <c r="D90" s="220" t="s">
        <v>270</v>
      </c>
      <c r="E90" s="542"/>
      <c r="F90" s="542"/>
      <c r="G90" s="543"/>
      <c r="H90" s="544"/>
      <c r="I90" s="544"/>
      <c r="J90" s="544"/>
      <c r="K90" s="545"/>
      <c r="L90" s="545"/>
      <c r="M90" s="545"/>
      <c r="N90" s="546"/>
      <c r="O90" s="546"/>
      <c r="P90" s="546"/>
      <c r="Q90" s="547"/>
      <c r="R90" s="547"/>
      <c r="S90" s="547"/>
      <c r="T90" s="548"/>
      <c r="U90" s="548"/>
      <c r="V90" s="548"/>
      <c r="W90" s="549"/>
      <c r="X90" s="549"/>
      <c r="Y90" s="549"/>
      <c r="Z90" s="550"/>
      <c r="AA90" s="551"/>
      <c r="AB90" s="552"/>
      <c r="AC90" s="553"/>
      <c r="AD90" s="554"/>
      <c r="AE90" s="555"/>
      <c r="AF90" s="556"/>
      <c r="AG90" s="557"/>
      <c r="AH90" s="558"/>
      <c r="AI90" s="559"/>
      <c r="AJ90" s="560"/>
      <c r="AK90" s="561"/>
      <c r="AL90" s="562"/>
      <c r="AM90" s="563"/>
      <c r="AN90" s="564"/>
      <c r="AO90" s="565"/>
      <c r="AP90" s="566"/>
      <c r="AQ90" s="567"/>
      <c r="AR90" s="565"/>
      <c r="AS90" s="568"/>
      <c r="AT90" s="569"/>
      <c r="AU90" s="570"/>
      <c r="AV90" s="571"/>
      <c r="AW90" s="569"/>
      <c r="AX90" s="572"/>
      <c r="AY90" s="573"/>
      <c r="AZ90" s="541"/>
      <c r="BA90" s="541"/>
      <c r="BB90" s="766"/>
    </row>
    <row r="91" spans="1:54" ht="22.5" hidden="1" customHeight="1" x14ac:dyDescent="0.25">
      <c r="A91" s="764"/>
      <c r="B91" s="749"/>
      <c r="C91" s="749"/>
      <c r="D91" s="220" t="s">
        <v>268</v>
      </c>
      <c r="E91" s="542"/>
      <c r="F91" s="542"/>
      <c r="G91" s="543"/>
      <c r="H91" s="544"/>
      <c r="I91" s="544"/>
      <c r="J91" s="544"/>
      <c r="K91" s="545"/>
      <c r="L91" s="545"/>
      <c r="M91" s="545"/>
      <c r="N91" s="546"/>
      <c r="O91" s="546"/>
      <c r="P91" s="546"/>
      <c r="Q91" s="547"/>
      <c r="R91" s="547"/>
      <c r="S91" s="547"/>
      <c r="T91" s="548"/>
      <c r="U91" s="548"/>
      <c r="V91" s="548"/>
      <c r="W91" s="549"/>
      <c r="X91" s="549"/>
      <c r="Y91" s="549"/>
      <c r="Z91" s="550"/>
      <c r="AA91" s="551"/>
      <c r="AB91" s="552"/>
      <c r="AC91" s="553"/>
      <c r="AD91" s="554"/>
      <c r="AE91" s="555"/>
      <c r="AF91" s="556"/>
      <c r="AG91" s="557"/>
      <c r="AH91" s="558"/>
      <c r="AI91" s="559"/>
      <c r="AJ91" s="560"/>
      <c r="AK91" s="561"/>
      <c r="AL91" s="562"/>
      <c r="AM91" s="563"/>
      <c r="AN91" s="564"/>
      <c r="AO91" s="565"/>
      <c r="AP91" s="566"/>
      <c r="AQ91" s="567"/>
      <c r="AR91" s="565"/>
      <c r="AS91" s="568"/>
      <c r="AT91" s="569"/>
      <c r="AU91" s="570"/>
      <c r="AV91" s="571"/>
      <c r="AW91" s="569"/>
      <c r="AX91" s="572"/>
      <c r="AY91" s="573"/>
      <c r="AZ91" s="541"/>
      <c r="BA91" s="541"/>
      <c r="BB91" s="766"/>
    </row>
    <row r="92" spans="1:54" ht="31.5" hidden="1" x14ac:dyDescent="0.25">
      <c r="A92" s="774"/>
      <c r="B92" s="750"/>
      <c r="C92" s="750"/>
      <c r="D92" s="221" t="s">
        <v>43</v>
      </c>
      <c r="E92" s="508"/>
      <c r="F92" s="441"/>
      <c r="G92" s="509"/>
      <c r="H92" s="510"/>
      <c r="I92" s="510"/>
      <c r="J92" s="510"/>
      <c r="K92" s="511"/>
      <c r="L92" s="511"/>
      <c r="M92" s="511"/>
      <c r="N92" s="512"/>
      <c r="O92" s="512"/>
      <c r="P92" s="512"/>
      <c r="Q92" s="513"/>
      <c r="R92" s="513"/>
      <c r="S92" s="513"/>
      <c r="T92" s="514"/>
      <c r="U92" s="514"/>
      <c r="V92" s="514"/>
      <c r="W92" s="515"/>
      <c r="X92" s="515"/>
      <c r="Y92" s="515"/>
      <c r="Z92" s="516"/>
      <c r="AA92" s="517"/>
      <c r="AB92" s="518"/>
      <c r="AC92" s="519"/>
      <c r="AD92" s="520"/>
      <c r="AE92" s="521"/>
      <c r="AF92" s="522"/>
      <c r="AG92" s="523"/>
      <c r="AH92" s="524"/>
      <c r="AI92" s="525"/>
      <c r="AJ92" s="526"/>
      <c r="AK92" s="527"/>
      <c r="AL92" s="528"/>
      <c r="AM92" s="529"/>
      <c r="AN92" s="530"/>
      <c r="AO92" s="531"/>
      <c r="AP92" s="532"/>
      <c r="AQ92" s="533"/>
      <c r="AR92" s="531"/>
      <c r="AS92" s="534"/>
      <c r="AT92" s="535"/>
      <c r="AU92" s="536"/>
      <c r="AV92" s="537"/>
      <c r="AW92" s="535"/>
      <c r="AX92" s="538"/>
      <c r="AY92" s="539"/>
      <c r="AZ92" s="540"/>
      <c r="BA92" s="540"/>
      <c r="BB92" s="775"/>
    </row>
    <row r="93" spans="1:54" ht="22.5" hidden="1" customHeight="1" x14ac:dyDescent="0.25">
      <c r="A93" s="776" t="s">
        <v>15</v>
      </c>
      <c r="B93" s="777" t="s">
        <v>290</v>
      </c>
      <c r="C93" s="777" t="s">
        <v>272</v>
      </c>
      <c r="D93" s="222" t="s">
        <v>41</v>
      </c>
      <c r="E93" s="441">
        <f>E95</f>
        <v>0</v>
      </c>
      <c r="F93" s="441">
        <f>F95</f>
        <v>0</v>
      </c>
      <c r="G93" s="442"/>
      <c r="H93" s="443">
        <v>0</v>
      </c>
      <c r="I93" s="443">
        <v>0</v>
      </c>
      <c r="J93" s="443"/>
      <c r="K93" s="444">
        <v>0</v>
      </c>
      <c r="L93" s="444">
        <v>0</v>
      </c>
      <c r="M93" s="444"/>
      <c r="N93" s="445"/>
      <c r="O93" s="445"/>
      <c r="P93" s="445"/>
      <c r="Q93" s="446"/>
      <c r="R93" s="446"/>
      <c r="S93" s="446"/>
      <c r="T93" s="447"/>
      <c r="U93" s="447"/>
      <c r="V93" s="447"/>
      <c r="W93" s="448"/>
      <c r="X93" s="448"/>
      <c r="Y93" s="448"/>
      <c r="Z93" s="449"/>
      <c r="AA93" s="450"/>
      <c r="AB93" s="451"/>
      <c r="AC93" s="452"/>
      <c r="AD93" s="453"/>
      <c r="AE93" s="454"/>
      <c r="AF93" s="455"/>
      <c r="AG93" s="456"/>
      <c r="AH93" s="457"/>
      <c r="AI93" s="458"/>
      <c r="AJ93" s="459"/>
      <c r="AK93" s="460"/>
      <c r="AL93" s="461"/>
      <c r="AM93" s="462"/>
      <c r="AN93" s="463"/>
      <c r="AO93" s="464"/>
      <c r="AP93" s="465"/>
      <c r="AQ93" s="466"/>
      <c r="AR93" s="464"/>
      <c r="AS93" s="467"/>
      <c r="AT93" s="468">
        <f>AT95</f>
        <v>0</v>
      </c>
      <c r="AU93" s="469"/>
      <c r="AV93" s="470"/>
      <c r="AW93" s="468"/>
      <c r="AX93" s="471"/>
      <c r="AY93" s="472">
        <f>AY95</f>
        <v>0</v>
      </c>
      <c r="AZ93" s="473"/>
      <c r="BA93" s="473"/>
      <c r="BB93" s="765"/>
    </row>
    <row r="94" spans="1:54" ht="27" customHeight="1" x14ac:dyDescent="0.25">
      <c r="A94" s="776"/>
      <c r="B94" s="777"/>
      <c r="C94" s="777"/>
      <c r="D94" s="284" t="s">
        <v>41</v>
      </c>
      <c r="E94" s="508">
        <f>E96</f>
        <v>55</v>
      </c>
      <c r="F94" s="508">
        <f>F96</f>
        <v>0</v>
      </c>
      <c r="G94" s="509">
        <f>G96</f>
        <v>0</v>
      </c>
      <c r="H94" s="510">
        <f>H95</f>
        <v>0</v>
      </c>
      <c r="I94" s="510"/>
      <c r="J94" s="510"/>
      <c r="K94" s="511">
        <f>K95</f>
        <v>0</v>
      </c>
      <c r="L94" s="511"/>
      <c r="M94" s="511"/>
      <c r="N94" s="512">
        <f>N95</f>
        <v>0</v>
      </c>
      <c r="O94" s="512"/>
      <c r="P94" s="512"/>
      <c r="Q94" s="513">
        <f>Q95</f>
        <v>0</v>
      </c>
      <c r="R94" s="513"/>
      <c r="S94" s="513"/>
      <c r="T94" s="514">
        <f>T95</f>
        <v>0</v>
      </c>
      <c r="U94" s="514"/>
      <c r="V94" s="514"/>
      <c r="W94" s="515">
        <f>W95</f>
        <v>0</v>
      </c>
      <c r="X94" s="515"/>
      <c r="Y94" s="515"/>
      <c r="Z94" s="516">
        <f>Z95</f>
        <v>0</v>
      </c>
      <c r="AA94" s="517"/>
      <c r="AB94" s="518"/>
      <c r="AC94" s="519"/>
      <c r="AD94" s="520"/>
      <c r="AE94" s="521">
        <f>AE95</f>
        <v>0</v>
      </c>
      <c r="AF94" s="522"/>
      <c r="AG94" s="523"/>
      <c r="AH94" s="524"/>
      <c r="AI94" s="525"/>
      <c r="AJ94" s="526">
        <f>AJ96</f>
        <v>55</v>
      </c>
      <c r="AK94" s="527"/>
      <c r="AL94" s="528"/>
      <c r="AM94" s="529">
        <f>AM96</f>
        <v>0</v>
      </c>
      <c r="AN94" s="530">
        <f>AN96</f>
        <v>0</v>
      </c>
      <c r="AO94" s="531">
        <f>AO95</f>
        <v>0</v>
      </c>
      <c r="AP94" s="532"/>
      <c r="AQ94" s="533"/>
      <c r="AR94" s="531"/>
      <c r="AS94" s="534"/>
      <c r="AT94" s="535">
        <f>AT95</f>
        <v>0</v>
      </c>
      <c r="AU94" s="536"/>
      <c r="AV94" s="537"/>
      <c r="AW94" s="535"/>
      <c r="AX94" s="538"/>
      <c r="AY94" s="539">
        <f>AY95</f>
        <v>0</v>
      </c>
      <c r="AZ94" s="540"/>
      <c r="BA94" s="540"/>
      <c r="BB94" s="766"/>
    </row>
    <row r="95" spans="1:54" ht="55.5" customHeight="1" x14ac:dyDescent="0.25">
      <c r="A95" s="776"/>
      <c r="B95" s="777"/>
      <c r="C95" s="777"/>
      <c r="D95" s="415" t="s">
        <v>2</v>
      </c>
      <c r="E95" s="440"/>
      <c r="F95" s="441"/>
      <c r="G95" s="474"/>
      <c r="H95" s="475"/>
      <c r="I95" s="475"/>
      <c r="J95" s="475"/>
      <c r="K95" s="476"/>
      <c r="L95" s="476"/>
      <c r="M95" s="476"/>
      <c r="N95" s="477"/>
      <c r="O95" s="477"/>
      <c r="P95" s="477"/>
      <c r="Q95" s="478"/>
      <c r="R95" s="478"/>
      <c r="S95" s="478"/>
      <c r="T95" s="479"/>
      <c r="U95" s="479"/>
      <c r="V95" s="479"/>
      <c r="W95" s="480"/>
      <c r="X95" s="480"/>
      <c r="Y95" s="480"/>
      <c r="Z95" s="481"/>
      <c r="AA95" s="482"/>
      <c r="AB95" s="483"/>
      <c r="AC95" s="484"/>
      <c r="AD95" s="485"/>
      <c r="AE95" s="486"/>
      <c r="AF95" s="487"/>
      <c r="AG95" s="488"/>
      <c r="AH95" s="489"/>
      <c r="AI95" s="490"/>
      <c r="AJ95" s="491"/>
      <c r="AK95" s="492"/>
      <c r="AL95" s="493"/>
      <c r="AM95" s="494"/>
      <c r="AN95" s="495"/>
      <c r="AO95" s="496"/>
      <c r="AP95" s="497"/>
      <c r="AQ95" s="498"/>
      <c r="AR95" s="496"/>
      <c r="AS95" s="499"/>
      <c r="AT95" s="500"/>
      <c r="AU95" s="506"/>
      <c r="AV95" s="507"/>
      <c r="AW95" s="500"/>
      <c r="AX95" s="503"/>
      <c r="AY95" s="504">
        <v>0</v>
      </c>
      <c r="AZ95" s="505"/>
      <c r="BA95" s="505"/>
      <c r="BB95" s="766"/>
    </row>
    <row r="96" spans="1:54" ht="80.25" customHeight="1" x14ac:dyDescent="0.25">
      <c r="A96" s="776"/>
      <c r="B96" s="777"/>
      <c r="C96" s="777"/>
      <c r="D96" s="415" t="s">
        <v>267</v>
      </c>
      <c r="E96" s="542">
        <f>H96+K96+N96+Q96+T96+W96+Z96+AE96+AJ96+AO96+AT96+AY96</f>
        <v>55</v>
      </c>
      <c r="F96" s="575">
        <f>AM96</f>
        <v>0</v>
      </c>
      <c r="G96" s="543">
        <f>F96*100/E96</f>
        <v>0</v>
      </c>
      <c r="H96" s="544">
        <v>0</v>
      </c>
      <c r="I96" s="544">
        <v>0</v>
      </c>
      <c r="J96" s="544">
        <v>0</v>
      </c>
      <c r="K96" s="545"/>
      <c r="L96" s="545">
        <v>0</v>
      </c>
      <c r="M96" s="545">
        <v>0</v>
      </c>
      <c r="N96" s="546">
        <v>0</v>
      </c>
      <c r="O96" s="546">
        <v>0</v>
      </c>
      <c r="P96" s="546">
        <v>0</v>
      </c>
      <c r="Q96" s="547">
        <v>0</v>
      </c>
      <c r="R96" s="547">
        <v>0</v>
      </c>
      <c r="S96" s="547">
        <v>0</v>
      </c>
      <c r="T96" s="548">
        <v>0</v>
      </c>
      <c r="U96" s="548">
        <v>0</v>
      </c>
      <c r="V96" s="548"/>
      <c r="W96" s="549">
        <v>0</v>
      </c>
      <c r="X96" s="549">
        <v>0</v>
      </c>
      <c r="Y96" s="549">
        <v>0</v>
      </c>
      <c r="Z96" s="550">
        <v>0</v>
      </c>
      <c r="AA96" s="551"/>
      <c r="AB96" s="552"/>
      <c r="AC96" s="553">
        <v>0</v>
      </c>
      <c r="AD96" s="554">
        <v>0</v>
      </c>
      <c r="AE96" s="555">
        <v>0</v>
      </c>
      <c r="AF96" s="556"/>
      <c r="AG96" s="557"/>
      <c r="AH96" s="558">
        <v>0</v>
      </c>
      <c r="AI96" s="559">
        <v>0</v>
      </c>
      <c r="AJ96" s="560">
        <v>55</v>
      </c>
      <c r="AK96" s="561"/>
      <c r="AL96" s="562"/>
      <c r="AM96" s="563">
        <v>0</v>
      </c>
      <c r="AN96" s="564">
        <v>0</v>
      </c>
      <c r="AO96" s="565"/>
      <c r="AP96" s="566"/>
      <c r="AQ96" s="567"/>
      <c r="AR96" s="565">
        <v>0</v>
      </c>
      <c r="AS96" s="568">
        <v>0</v>
      </c>
      <c r="AT96" s="569">
        <v>0</v>
      </c>
      <c r="AU96" s="570">
        <v>0</v>
      </c>
      <c r="AV96" s="571"/>
      <c r="AW96" s="569"/>
      <c r="AX96" s="572"/>
      <c r="AY96" s="573">
        <v>0</v>
      </c>
      <c r="AZ96" s="541"/>
      <c r="BA96" s="541"/>
      <c r="BB96" s="766"/>
    </row>
    <row r="97" spans="1:54" ht="31.5" customHeight="1" x14ac:dyDescent="0.25">
      <c r="A97" s="753" t="s">
        <v>277</v>
      </c>
      <c r="B97" s="748" t="s">
        <v>291</v>
      </c>
      <c r="C97" s="748" t="s">
        <v>272</v>
      </c>
      <c r="D97" s="218" t="s">
        <v>41</v>
      </c>
      <c r="E97" s="508">
        <f>E99</f>
        <v>300</v>
      </c>
      <c r="F97" s="508">
        <f>F99</f>
        <v>0</v>
      </c>
      <c r="G97" s="509">
        <f>G99</f>
        <v>0</v>
      </c>
      <c r="H97" s="510">
        <f>H99</f>
        <v>0</v>
      </c>
      <c r="I97" s="510"/>
      <c r="J97" s="510"/>
      <c r="K97" s="511">
        <f>K99</f>
        <v>0</v>
      </c>
      <c r="L97" s="511"/>
      <c r="M97" s="511"/>
      <c r="N97" s="512">
        <f>N99</f>
        <v>75</v>
      </c>
      <c r="O97" s="512">
        <v>0</v>
      </c>
      <c r="P97" s="512">
        <f>P99</f>
        <v>0</v>
      </c>
      <c r="Q97" s="513">
        <f>Q99</f>
        <v>0</v>
      </c>
      <c r="R97" s="513"/>
      <c r="S97" s="513"/>
      <c r="T97" s="514">
        <f>T99</f>
        <v>0</v>
      </c>
      <c r="U97" s="514"/>
      <c r="V97" s="514"/>
      <c r="W97" s="515">
        <f>W99</f>
        <v>75</v>
      </c>
      <c r="X97" s="515">
        <f>X99</f>
        <v>0</v>
      </c>
      <c r="Y97" s="515">
        <f>Y99</f>
        <v>0</v>
      </c>
      <c r="Z97" s="516">
        <f>Z99</f>
        <v>0</v>
      </c>
      <c r="AA97" s="517"/>
      <c r="AB97" s="518"/>
      <c r="AC97" s="519"/>
      <c r="AD97" s="520"/>
      <c r="AE97" s="521">
        <f>AE99</f>
        <v>0</v>
      </c>
      <c r="AF97" s="522"/>
      <c r="AG97" s="523"/>
      <c r="AH97" s="524"/>
      <c r="AI97" s="525"/>
      <c r="AJ97" s="526">
        <f>AJ99</f>
        <v>75</v>
      </c>
      <c r="AK97" s="527"/>
      <c r="AL97" s="528"/>
      <c r="AM97" s="529">
        <f>AM99</f>
        <v>0</v>
      </c>
      <c r="AN97" s="530">
        <f>AN99</f>
        <v>0</v>
      </c>
      <c r="AO97" s="531">
        <f>AO99</f>
        <v>0</v>
      </c>
      <c r="AP97" s="532"/>
      <c r="AQ97" s="533"/>
      <c r="AR97" s="531"/>
      <c r="AS97" s="534"/>
      <c r="AT97" s="535">
        <f>AT99</f>
        <v>0</v>
      </c>
      <c r="AU97" s="536"/>
      <c r="AV97" s="537"/>
      <c r="AW97" s="535"/>
      <c r="AX97" s="538"/>
      <c r="AY97" s="539">
        <f>AY99</f>
        <v>75</v>
      </c>
      <c r="AZ97" s="540"/>
      <c r="BA97" s="540"/>
      <c r="BB97" s="290"/>
    </row>
    <row r="98" spans="1:54" ht="32.25" customHeight="1" x14ac:dyDescent="0.25">
      <c r="A98" s="754"/>
      <c r="B98" s="749"/>
      <c r="C98" s="749"/>
      <c r="D98" s="417" t="s">
        <v>293</v>
      </c>
      <c r="E98" s="440"/>
      <c r="F98" s="542"/>
      <c r="G98" s="474"/>
      <c r="H98" s="475"/>
      <c r="I98" s="475"/>
      <c r="J98" s="475"/>
      <c r="K98" s="476"/>
      <c r="L98" s="476"/>
      <c r="M98" s="476"/>
      <c r="N98" s="477"/>
      <c r="O98" s="477"/>
      <c r="P98" s="477"/>
      <c r="Q98" s="478"/>
      <c r="R98" s="478"/>
      <c r="S98" s="478"/>
      <c r="T98" s="479"/>
      <c r="U98" s="479"/>
      <c r="V98" s="479"/>
      <c r="W98" s="480"/>
      <c r="X98" s="480"/>
      <c r="Y98" s="480"/>
      <c r="Z98" s="481"/>
      <c r="AA98" s="482"/>
      <c r="AB98" s="483"/>
      <c r="AC98" s="484"/>
      <c r="AD98" s="485"/>
      <c r="AE98" s="486"/>
      <c r="AF98" s="487"/>
      <c r="AG98" s="488"/>
      <c r="AH98" s="489"/>
      <c r="AI98" s="490"/>
      <c r="AJ98" s="491"/>
      <c r="AK98" s="492"/>
      <c r="AL98" s="493"/>
      <c r="AM98" s="494"/>
      <c r="AN98" s="495"/>
      <c r="AO98" s="496"/>
      <c r="AP98" s="497"/>
      <c r="AQ98" s="498"/>
      <c r="AR98" s="496"/>
      <c r="AS98" s="499"/>
      <c r="AT98" s="500"/>
      <c r="AU98" s="506"/>
      <c r="AV98" s="507"/>
      <c r="AW98" s="500"/>
      <c r="AX98" s="503"/>
      <c r="AY98" s="504"/>
      <c r="AZ98" s="505"/>
      <c r="BA98" s="505"/>
      <c r="BB98" s="416"/>
    </row>
    <row r="99" spans="1:54" ht="45" customHeight="1" x14ac:dyDescent="0.25">
      <c r="A99" s="754"/>
      <c r="B99" s="749"/>
      <c r="C99" s="749"/>
      <c r="D99" s="289" t="s">
        <v>267</v>
      </c>
      <c r="E99" s="440">
        <f>H99+K99+N99+Q99+T99+W99+Z99+AE99+AJ99+AO99+AT99+AY99</f>
        <v>300</v>
      </c>
      <c r="F99" s="441">
        <f>X99+O99+AM99</f>
        <v>0</v>
      </c>
      <c r="G99" s="474">
        <f>F99*100/E99</f>
        <v>0</v>
      </c>
      <c r="H99" s="475">
        <v>0</v>
      </c>
      <c r="I99" s="475"/>
      <c r="J99" s="475"/>
      <c r="K99" s="476">
        <v>0</v>
      </c>
      <c r="L99" s="476"/>
      <c r="M99" s="476"/>
      <c r="N99" s="477">
        <v>75</v>
      </c>
      <c r="O99" s="477">
        <v>0</v>
      </c>
      <c r="P99" s="477">
        <f>O99*100/N99</f>
        <v>0</v>
      </c>
      <c r="Q99" s="478">
        <v>0</v>
      </c>
      <c r="R99" s="478"/>
      <c r="S99" s="478"/>
      <c r="T99" s="479">
        <v>0</v>
      </c>
      <c r="U99" s="479"/>
      <c r="V99" s="479"/>
      <c r="W99" s="480">
        <v>75</v>
      </c>
      <c r="X99" s="480">
        <v>0</v>
      </c>
      <c r="Y99" s="480">
        <f>X99*100/W99</f>
        <v>0</v>
      </c>
      <c r="Z99" s="481">
        <v>0</v>
      </c>
      <c r="AA99" s="482"/>
      <c r="AB99" s="483"/>
      <c r="AC99" s="484"/>
      <c r="AD99" s="485"/>
      <c r="AE99" s="486">
        <v>0</v>
      </c>
      <c r="AF99" s="487"/>
      <c r="AG99" s="488"/>
      <c r="AH99" s="489"/>
      <c r="AI99" s="490"/>
      <c r="AJ99" s="491">
        <v>75</v>
      </c>
      <c r="AK99" s="492"/>
      <c r="AL99" s="493"/>
      <c r="AM99" s="494">
        <v>0</v>
      </c>
      <c r="AN99" s="495">
        <f>AM99*100/AJ99</f>
        <v>0</v>
      </c>
      <c r="AO99" s="496">
        <v>0</v>
      </c>
      <c r="AP99" s="497"/>
      <c r="AQ99" s="498"/>
      <c r="AR99" s="496"/>
      <c r="AS99" s="499"/>
      <c r="AT99" s="500">
        <v>0</v>
      </c>
      <c r="AU99" s="506"/>
      <c r="AV99" s="507"/>
      <c r="AW99" s="500"/>
      <c r="AX99" s="503"/>
      <c r="AY99" s="504">
        <v>75</v>
      </c>
      <c r="AZ99" s="505"/>
      <c r="BA99" s="505"/>
      <c r="BB99" s="290"/>
    </row>
    <row r="100" spans="1:54" ht="54.75" customHeight="1" x14ac:dyDescent="0.25">
      <c r="A100" s="761" t="s">
        <v>278</v>
      </c>
      <c r="B100" s="748" t="s">
        <v>292</v>
      </c>
      <c r="C100" s="748" t="s">
        <v>272</v>
      </c>
      <c r="D100" s="221" t="s">
        <v>41</v>
      </c>
      <c r="E100" s="542">
        <f>E101</f>
        <v>2993.8</v>
      </c>
      <c r="F100" s="542">
        <f>F101</f>
        <v>0</v>
      </c>
      <c r="G100" s="543">
        <f>G101</f>
        <v>0</v>
      </c>
      <c r="H100" s="544"/>
      <c r="I100" s="544"/>
      <c r="J100" s="544"/>
      <c r="K100" s="545"/>
      <c r="L100" s="545"/>
      <c r="M100" s="545"/>
      <c r="N100" s="546"/>
      <c r="O100" s="546"/>
      <c r="P100" s="546"/>
      <c r="Q100" s="547"/>
      <c r="R100" s="547"/>
      <c r="S100" s="547"/>
      <c r="T100" s="548">
        <f>T101</f>
        <v>0</v>
      </c>
      <c r="U100" s="548"/>
      <c r="V100" s="548"/>
      <c r="W100" s="549">
        <f>W101</f>
        <v>2993.8</v>
      </c>
      <c r="X100" s="549">
        <f>X101</f>
        <v>0</v>
      </c>
      <c r="Y100" s="549">
        <f>Y101</f>
        <v>0</v>
      </c>
      <c r="Z100" s="550">
        <f>Z101</f>
        <v>0</v>
      </c>
      <c r="AA100" s="551"/>
      <c r="AB100" s="552"/>
      <c r="AC100" s="553">
        <f>AC101</f>
        <v>0</v>
      </c>
      <c r="AD100" s="554">
        <f>AD101</f>
        <v>0</v>
      </c>
      <c r="AE100" s="555">
        <f>AE101</f>
        <v>0</v>
      </c>
      <c r="AF100" s="556"/>
      <c r="AG100" s="557"/>
      <c r="AH100" s="558">
        <f>AH101</f>
        <v>0</v>
      </c>
      <c r="AI100" s="559">
        <f>AI101</f>
        <v>0</v>
      </c>
      <c r="AJ100" s="560">
        <f>AJ101</f>
        <v>0</v>
      </c>
      <c r="AK100" s="561"/>
      <c r="AL100" s="562"/>
      <c r="AM100" s="563">
        <f>AM101</f>
        <v>0</v>
      </c>
      <c r="AN100" s="564">
        <f>AN101</f>
        <v>0</v>
      </c>
      <c r="AO100" s="565">
        <f>AO101</f>
        <v>0</v>
      </c>
      <c r="AP100" s="566"/>
      <c r="AQ100" s="567"/>
      <c r="AR100" s="565"/>
      <c r="AS100" s="568"/>
      <c r="AT100" s="569"/>
      <c r="AU100" s="570"/>
      <c r="AV100" s="571"/>
      <c r="AW100" s="569"/>
      <c r="AX100" s="572"/>
      <c r="AY100" s="573">
        <f>AY101</f>
        <v>0</v>
      </c>
      <c r="AZ100" s="541"/>
      <c r="BA100" s="541"/>
      <c r="BB100" s="416"/>
    </row>
    <row r="101" spans="1:54" ht="101.25" customHeight="1" x14ac:dyDescent="0.25">
      <c r="A101" s="762"/>
      <c r="B101" s="749"/>
      <c r="C101" s="749"/>
      <c r="D101" s="219" t="s">
        <v>2</v>
      </c>
      <c r="E101" s="440">
        <f>Q101+H101+K101+N101+T101+W101+Z101+AE101+AJ101+AO101+AT101+AY101</f>
        <v>2993.8</v>
      </c>
      <c r="F101" s="440">
        <f>X101+AC101+AH101+AM101+AR101</f>
        <v>0</v>
      </c>
      <c r="G101" s="474">
        <f>F101*100/E101</f>
        <v>0</v>
      </c>
      <c r="H101" s="475">
        <v>0</v>
      </c>
      <c r="I101" s="475">
        <v>0</v>
      </c>
      <c r="J101" s="475">
        <v>0</v>
      </c>
      <c r="K101" s="476">
        <v>0</v>
      </c>
      <c r="L101" s="476">
        <v>0</v>
      </c>
      <c r="M101" s="476">
        <v>0</v>
      </c>
      <c r="N101" s="477">
        <v>0</v>
      </c>
      <c r="O101" s="477">
        <v>0</v>
      </c>
      <c r="P101" s="477">
        <v>0</v>
      </c>
      <c r="Q101" s="478"/>
      <c r="R101" s="478"/>
      <c r="S101" s="478">
        <v>0</v>
      </c>
      <c r="T101" s="479"/>
      <c r="U101" s="479">
        <v>0</v>
      </c>
      <c r="V101" s="479">
        <v>0</v>
      </c>
      <c r="W101" s="480">
        <v>2993.8</v>
      </c>
      <c r="X101" s="480">
        <v>0</v>
      </c>
      <c r="Y101" s="480">
        <f>X101*100/W101</f>
        <v>0</v>
      </c>
      <c r="Z101" s="481">
        <v>0</v>
      </c>
      <c r="AA101" s="482"/>
      <c r="AB101" s="483"/>
      <c r="AC101" s="484">
        <v>0</v>
      </c>
      <c r="AD101" s="485">
        <v>0</v>
      </c>
      <c r="AE101" s="486">
        <v>0</v>
      </c>
      <c r="AF101" s="487"/>
      <c r="AG101" s="488"/>
      <c r="AH101" s="489">
        <v>0</v>
      </c>
      <c r="AI101" s="490">
        <v>0</v>
      </c>
      <c r="AJ101" s="491">
        <v>0</v>
      </c>
      <c r="AK101" s="492"/>
      <c r="AL101" s="493"/>
      <c r="AM101" s="494">
        <v>0</v>
      </c>
      <c r="AN101" s="495">
        <v>0</v>
      </c>
      <c r="AO101" s="496">
        <v>0</v>
      </c>
      <c r="AP101" s="497"/>
      <c r="AQ101" s="498"/>
      <c r="AR101" s="496">
        <v>0</v>
      </c>
      <c r="AS101" s="499">
        <v>0</v>
      </c>
      <c r="AT101" s="500">
        <v>0</v>
      </c>
      <c r="AU101" s="501">
        <v>0</v>
      </c>
      <c r="AV101" s="502"/>
      <c r="AW101" s="500"/>
      <c r="AX101" s="503">
        <v>0</v>
      </c>
      <c r="AY101" s="504">
        <v>0</v>
      </c>
      <c r="AZ101" s="505">
        <v>0</v>
      </c>
      <c r="BA101" s="505">
        <v>0</v>
      </c>
      <c r="BB101" s="433"/>
    </row>
    <row r="102" spans="1:54" ht="51.75" customHeight="1" x14ac:dyDescent="0.25">
      <c r="A102" s="762"/>
      <c r="B102" s="749"/>
      <c r="C102" s="749"/>
      <c r="D102" s="297" t="s">
        <v>267</v>
      </c>
      <c r="E102" s="440">
        <f>H102+K102+N102+Q102+T102+W102+Z102+AE102+AJ102+AO102+AT102+AY102</f>
        <v>0</v>
      </c>
      <c r="F102" s="441">
        <f>X102</f>
        <v>0</v>
      </c>
      <c r="G102" s="474">
        <v>0</v>
      </c>
      <c r="H102" s="475"/>
      <c r="I102" s="475"/>
      <c r="J102" s="475"/>
      <c r="K102" s="476"/>
      <c r="L102" s="476"/>
      <c r="M102" s="476"/>
      <c r="N102" s="477"/>
      <c r="O102" s="477"/>
      <c r="P102" s="477"/>
      <c r="Q102" s="478"/>
      <c r="R102" s="478"/>
      <c r="S102" s="478"/>
      <c r="T102" s="479"/>
      <c r="U102" s="479"/>
      <c r="V102" s="479"/>
      <c r="W102" s="480"/>
      <c r="X102" s="480"/>
      <c r="Y102" s="480"/>
      <c r="Z102" s="481"/>
      <c r="AA102" s="482"/>
      <c r="AB102" s="483"/>
      <c r="AC102" s="484"/>
      <c r="AD102" s="485"/>
      <c r="AE102" s="486"/>
      <c r="AF102" s="487"/>
      <c r="AG102" s="488"/>
      <c r="AH102" s="489"/>
      <c r="AI102" s="490"/>
      <c r="AJ102" s="491"/>
      <c r="AK102" s="492"/>
      <c r="AL102" s="493"/>
      <c r="AM102" s="494"/>
      <c r="AN102" s="495"/>
      <c r="AO102" s="496"/>
      <c r="AP102" s="497"/>
      <c r="AQ102" s="498"/>
      <c r="AR102" s="496"/>
      <c r="AS102" s="499"/>
      <c r="AT102" s="500"/>
      <c r="AU102" s="506"/>
      <c r="AV102" s="507"/>
      <c r="AW102" s="500"/>
      <c r="AX102" s="503"/>
      <c r="AY102" s="504"/>
      <c r="AZ102" s="505"/>
      <c r="BA102" s="505"/>
      <c r="BB102" s="298"/>
    </row>
    <row r="103" spans="1:54" ht="21" customHeight="1" x14ac:dyDescent="0.25">
      <c r="A103" s="755"/>
      <c r="B103" s="767" t="s">
        <v>263</v>
      </c>
      <c r="C103" s="769"/>
      <c r="D103" s="223" t="s">
        <v>41</v>
      </c>
      <c r="E103" s="576">
        <f>E104+E105</f>
        <v>4072.9</v>
      </c>
      <c r="F103" s="576">
        <f>F104+F105</f>
        <v>0</v>
      </c>
      <c r="G103" s="577">
        <f>F103*100/E103</f>
        <v>0</v>
      </c>
      <c r="H103" s="578">
        <f>H105</f>
        <v>0</v>
      </c>
      <c r="I103" s="576">
        <f>I105</f>
        <v>0</v>
      </c>
      <c r="J103" s="576">
        <v>0</v>
      </c>
      <c r="K103" s="576">
        <f t="shared" ref="K103:R103" si="11">K105</f>
        <v>42.4</v>
      </c>
      <c r="L103" s="576">
        <f t="shared" si="11"/>
        <v>0</v>
      </c>
      <c r="M103" s="576">
        <f t="shared" si="11"/>
        <v>0</v>
      </c>
      <c r="N103" s="576">
        <f t="shared" si="11"/>
        <v>96.2</v>
      </c>
      <c r="O103" s="576">
        <f t="shared" si="11"/>
        <v>0</v>
      </c>
      <c r="P103" s="576">
        <f t="shared" si="11"/>
        <v>0</v>
      </c>
      <c r="Q103" s="576">
        <f t="shared" si="11"/>
        <v>21.2</v>
      </c>
      <c r="R103" s="576">
        <f t="shared" si="11"/>
        <v>0</v>
      </c>
      <c r="S103" s="576">
        <f>S105</f>
        <v>0</v>
      </c>
      <c r="T103" s="576">
        <f>T105</f>
        <v>21.2</v>
      </c>
      <c r="U103" s="579">
        <f>U105</f>
        <v>0</v>
      </c>
      <c r="V103" s="576">
        <f>V105</f>
        <v>0</v>
      </c>
      <c r="W103" s="576">
        <f>W104+W105</f>
        <v>3090</v>
      </c>
      <c r="X103" s="576">
        <f>X104+X105</f>
        <v>0</v>
      </c>
      <c r="Y103" s="576">
        <v>0</v>
      </c>
      <c r="Z103" s="576">
        <f>Z104+Z105</f>
        <v>21.2</v>
      </c>
      <c r="AA103" s="580"/>
      <c r="AB103" s="581"/>
      <c r="AC103" s="582">
        <f>AC105+AC104</f>
        <v>0</v>
      </c>
      <c r="AD103" s="579">
        <f>AD104</f>
        <v>0</v>
      </c>
      <c r="AE103" s="576">
        <f>AE104+AE105</f>
        <v>221.2</v>
      </c>
      <c r="AF103" s="580"/>
      <c r="AG103" s="581"/>
      <c r="AH103" s="582">
        <f>AH104+AH105</f>
        <v>0</v>
      </c>
      <c r="AI103" s="579">
        <v>0</v>
      </c>
      <c r="AJ103" s="576">
        <f>AJ105+AJ104</f>
        <v>151.19999999999999</v>
      </c>
      <c r="AK103" s="580"/>
      <c r="AL103" s="581"/>
      <c r="AM103" s="583">
        <f>AM104+AM105</f>
        <v>0</v>
      </c>
      <c r="AN103" s="576">
        <f>AM103*100/AJ103</f>
        <v>0</v>
      </c>
      <c r="AO103" s="576">
        <f>AO105</f>
        <v>21.2</v>
      </c>
      <c r="AP103" s="580"/>
      <c r="AQ103" s="581"/>
      <c r="AR103" s="583">
        <f>AR104+AR105</f>
        <v>0</v>
      </c>
      <c r="AS103" s="576">
        <f>AS105</f>
        <v>0</v>
      </c>
      <c r="AT103" s="576">
        <f>AT105+AT104</f>
        <v>21.2</v>
      </c>
      <c r="AU103" s="579">
        <f>AU104+AU105</f>
        <v>0</v>
      </c>
      <c r="AV103" s="579"/>
      <c r="AW103" s="583"/>
      <c r="AX103" s="576">
        <v>0</v>
      </c>
      <c r="AY103" s="584">
        <f>AY105</f>
        <v>365.9</v>
      </c>
      <c r="AZ103" s="583"/>
      <c r="BA103" s="576"/>
      <c r="BB103" s="751"/>
    </row>
    <row r="104" spans="1:54" ht="54" customHeight="1" x14ac:dyDescent="0.25">
      <c r="A104" s="756"/>
      <c r="B104" s="768"/>
      <c r="C104" s="770"/>
      <c r="D104" s="224" t="s">
        <v>2</v>
      </c>
      <c r="E104" s="578">
        <f>Z104+AE104+AJ104+AO104+AT104+AY104+W104+T104+Q104+N104+K104+H104</f>
        <v>2993.8</v>
      </c>
      <c r="F104" s="578">
        <f>AC104+AH104+AM104+AR104+AU104+X104+U104+R104+O104+L104+I104</f>
        <v>0</v>
      </c>
      <c r="G104" s="585">
        <f>F104*100/E104</f>
        <v>0</v>
      </c>
      <c r="H104" s="578">
        <v>0</v>
      </c>
      <c r="I104" s="578">
        <v>0</v>
      </c>
      <c r="J104" s="578">
        <v>0</v>
      </c>
      <c r="K104" s="578">
        <v>0</v>
      </c>
      <c r="L104" s="578">
        <v>0</v>
      </c>
      <c r="M104" s="578">
        <v>0</v>
      </c>
      <c r="N104" s="578">
        <v>0</v>
      </c>
      <c r="O104" s="578">
        <v>0</v>
      </c>
      <c r="P104" s="578">
        <v>0</v>
      </c>
      <c r="Q104" s="578">
        <f>Q101</f>
        <v>0</v>
      </c>
      <c r="R104" s="578">
        <v>0</v>
      </c>
      <c r="S104" s="578">
        <v>0</v>
      </c>
      <c r="T104" s="578">
        <f>T101</f>
        <v>0</v>
      </c>
      <c r="U104" s="586">
        <v>0</v>
      </c>
      <c r="V104" s="578">
        <v>0</v>
      </c>
      <c r="W104" s="578">
        <f>W101</f>
        <v>2993.8</v>
      </c>
      <c r="X104" s="578">
        <f>X101</f>
        <v>0</v>
      </c>
      <c r="Y104" s="578">
        <v>0</v>
      </c>
      <c r="Z104" s="578">
        <f>Z101</f>
        <v>0</v>
      </c>
      <c r="AA104" s="587"/>
      <c r="AB104" s="588"/>
      <c r="AC104" s="589">
        <f>AC101</f>
        <v>0</v>
      </c>
      <c r="AD104" s="586">
        <f>AD101</f>
        <v>0</v>
      </c>
      <c r="AE104" s="578">
        <f>AE101</f>
        <v>0</v>
      </c>
      <c r="AF104" s="587"/>
      <c r="AG104" s="588"/>
      <c r="AH104" s="589">
        <f>AH101</f>
        <v>0</v>
      </c>
      <c r="AI104" s="586">
        <v>0</v>
      </c>
      <c r="AJ104" s="578">
        <f>AJ101</f>
        <v>0</v>
      </c>
      <c r="AK104" s="587"/>
      <c r="AL104" s="588"/>
      <c r="AM104" s="584">
        <f>AM101</f>
        <v>0</v>
      </c>
      <c r="AN104" s="578">
        <v>0</v>
      </c>
      <c r="AO104" s="578">
        <f>AO101</f>
        <v>0</v>
      </c>
      <c r="AP104" s="587"/>
      <c r="AQ104" s="588"/>
      <c r="AR104" s="584">
        <v>0</v>
      </c>
      <c r="AS104" s="578">
        <v>0</v>
      </c>
      <c r="AT104" s="578">
        <v>0</v>
      </c>
      <c r="AU104" s="586">
        <v>0</v>
      </c>
      <c r="AV104" s="586"/>
      <c r="AW104" s="584"/>
      <c r="AX104" s="578">
        <v>0</v>
      </c>
      <c r="AY104" s="578">
        <f>AY101</f>
        <v>0</v>
      </c>
      <c r="AZ104" s="584">
        <v>0</v>
      </c>
      <c r="BA104" s="578">
        <v>0</v>
      </c>
      <c r="BB104" s="752"/>
    </row>
    <row r="105" spans="1:54" ht="48.75" customHeight="1" x14ac:dyDescent="0.25">
      <c r="A105" s="756"/>
      <c r="B105" s="768"/>
      <c r="C105" s="770"/>
      <c r="D105" s="225" t="s">
        <v>267</v>
      </c>
      <c r="E105" s="578">
        <f>H105+K105+N105+Q105+T105+W105+Z105+AE105+AJ105+AO105+AT105+AY105</f>
        <v>1079.0999999999999</v>
      </c>
      <c r="F105" s="578">
        <f>I105+L105+O105+R105+U105+X105+AC105+AH105+AM105+AR105+AU105+AZ105</f>
        <v>0</v>
      </c>
      <c r="G105" s="585">
        <f>F105*100/E105</f>
        <v>0</v>
      </c>
      <c r="H105" s="578">
        <f>H95+H89+H85+H79+H76+H70+H63+H56+H52+H99+H102</f>
        <v>0</v>
      </c>
      <c r="I105" s="578">
        <f>I70</f>
        <v>0</v>
      </c>
      <c r="J105" s="578">
        <v>0</v>
      </c>
      <c r="K105" s="578">
        <f>K102++++K99+K95+K85+K79+K76+K52</f>
        <v>42.4</v>
      </c>
      <c r="L105" s="578">
        <f>L95+L89+L85+L79+L76+L70+L63+L56+L52</f>
        <v>0</v>
      </c>
      <c r="M105" s="578">
        <f>L105*100/K105</f>
        <v>0</v>
      </c>
      <c r="N105" s="578">
        <f>N102+N99+N96+N85+N79+N76+N52</f>
        <v>96.2</v>
      </c>
      <c r="O105" s="578">
        <f>O85+O70+O99+O52</f>
        <v>0</v>
      </c>
      <c r="P105" s="578">
        <f>O105*100/N105</f>
        <v>0</v>
      </c>
      <c r="Q105" s="578">
        <f>Q102+Q99+Q95+Q85+Q79+Q76+Q52+Q82</f>
        <v>21.2</v>
      </c>
      <c r="R105" s="578">
        <f>R95+R89+R85+R79+R76+R70+R63+R56+R52+R82</f>
        <v>0</v>
      </c>
      <c r="S105" s="578">
        <f>R105*100/Q105</f>
        <v>0</v>
      </c>
      <c r="T105" s="578">
        <f>T102+T99+T96+T85+T82+T76+T79+T52</f>
        <v>21.2</v>
      </c>
      <c r="U105" s="586">
        <f>U95+U89+U85+U79+U76+U70+U63+U56+U52</f>
        <v>0</v>
      </c>
      <c r="V105" s="578">
        <v>0</v>
      </c>
      <c r="W105" s="578">
        <f>W102+W99+W95+W85+W79+W76+W52</f>
        <v>96.2</v>
      </c>
      <c r="X105" s="578">
        <f>X95+X89+X85+X79+X76+X70+X63+X56+X52+X99</f>
        <v>0</v>
      </c>
      <c r="Y105" s="578">
        <f>X105*100/W105</f>
        <v>0</v>
      </c>
      <c r="Z105" s="578">
        <f>Z102+Z99+Z95+Z85+Z79+Z76+Z52+Z80</f>
        <v>21.2</v>
      </c>
      <c r="AA105" s="587"/>
      <c r="AB105" s="588"/>
      <c r="AC105" s="589">
        <f>AC95+AC89+AC85+AC79+AC76+AC70+AC63+AC56+AC52</f>
        <v>0</v>
      </c>
      <c r="AD105" s="586">
        <v>0</v>
      </c>
      <c r="AE105" s="578">
        <f>AE102+AE99+AE95+AE85+AE79+AE76+AE52</f>
        <v>221.2</v>
      </c>
      <c r="AF105" s="587"/>
      <c r="AG105" s="588"/>
      <c r="AH105" s="589">
        <f>AH85+AH52</f>
        <v>0</v>
      </c>
      <c r="AI105" s="586">
        <f>AH105*100/AE105</f>
        <v>0</v>
      </c>
      <c r="AJ105" s="578">
        <f>AJ102+AJ99+AJ96+AJ85+AJ79+AJ76+AJ52</f>
        <v>151.19999999999999</v>
      </c>
      <c r="AK105" s="587"/>
      <c r="AL105" s="588"/>
      <c r="AM105" s="584">
        <f>AM50+AM74+AM77+AM80+AM83+AM94+AM97</f>
        <v>0</v>
      </c>
      <c r="AN105" s="578">
        <f>AM105*100/AJ105</f>
        <v>0</v>
      </c>
      <c r="AO105" s="578">
        <f>AO102+AO99+AO95+AO85+AO79+AO76+AO52</f>
        <v>21.2</v>
      </c>
      <c r="AP105" s="587"/>
      <c r="AQ105" s="588"/>
      <c r="AR105" s="584">
        <f>AR95+AR89+AR85+AR79+AR76+AR70+AR63+AR56+AR52</f>
        <v>0</v>
      </c>
      <c r="AS105" s="578">
        <f>AR105*100/AO105</f>
        <v>0</v>
      </c>
      <c r="AT105" s="578">
        <f>AT102+AT99+AT95+AT85+AT79+AT76+AT52</f>
        <v>21.2</v>
      </c>
      <c r="AU105" s="586">
        <f>AU95+AU89+AU85+AU79+AU76+AU70+AU63+AU56+AU52</f>
        <v>0</v>
      </c>
      <c r="AV105" s="586"/>
      <c r="AW105" s="584"/>
      <c r="AX105" s="578">
        <v>0</v>
      </c>
      <c r="AY105" s="584">
        <f>AY99+AY85+AY79+AY76+AY52</f>
        <v>365.9</v>
      </c>
      <c r="AZ105" s="584">
        <f>AZ95+AZ89+AZ85+AZ79+AZ76+AZ10+AZ70+AZ63+AZ56+AZ52</f>
        <v>0</v>
      </c>
      <c r="BA105" s="578"/>
      <c r="BB105" s="752"/>
    </row>
    <row r="106" spans="1:54" ht="36.75" customHeight="1" x14ac:dyDescent="0.25">
      <c r="A106" s="771" t="s">
        <v>302</v>
      </c>
      <c r="B106" s="772"/>
      <c r="C106" s="772"/>
      <c r="D106" s="772"/>
      <c r="E106" s="772"/>
      <c r="F106" s="772"/>
      <c r="G106" s="772"/>
      <c r="H106" s="772"/>
      <c r="I106" s="772"/>
      <c r="J106" s="772"/>
      <c r="K106" s="772"/>
      <c r="L106" s="772"/>
      <c r="M106" s="772"/>
      <c r="N106" s="772"/>
      <c r="O106" s="772"/>
      <c r="P106" s="772"/>
      <c r="Q106" s="772"/>
      <c r="R106" s="772"/>
      <c r="S106" s="772"/>
      <c r="T106" s="772"/>
      <c r="U106" s="772"/>
      <c r="V106" s="772"/>
      <c r="W106" s="772"/>
      <c r="X106" s="772"/>
      <c r="Y106" s="772"/>
      <c r="Z106" s="772"/>
      <c r="AA106" s="772"/>
      <c r="AB106" s="772"/>
      <c r="AC106" s="772"/>
      <c r="AD106" s="772"/>
      <c r="AE106" s="772"/>
      <c r="AF106" s="772"/>
      <c r="AG106" s="772"/>
      <c r="AH106" s="772"/>
      <c r="AI106" s="772"/>
      <c r="AJ106" s="772"/>
      <c r="AK106" s="772"/>
      <c r="AL106" s="772"/>
      <c r="AM106" s="772"/>
      <c r="AN106" s="772"/>
      <c r="AO106" s="772"/>
      <c r="AP106" s="772"/>
      <c r="AQ106" s="772"/>
      <c r="AR106" s="772"/>
      <c r="AS106" s="772"/>
      <c r="AT106" s="772"/>
      <c r="AU106" s="772"/>
      <c r="AV106" s="772"/>
      <c r="AW106" s="772"/>
      <c r="AX106" s="772"/>
      <c r="AY106" s="772"/>
      <c r="AZ106" s="772"/>
      <c r="BA106" s="772"/>
      <c r="BB106" s="773"/>
    </row>
    <row r="107" spans="1:54" ht="22.5" customHeight="1" x14ac:dyDescent="0.25">
      <c r="A107" s="763" t="s">
        <v>16</v>
      </c>
      <c r="B107" s="748" t="s">
        <v>281</v>
      </c>
      <c r="C107" s="748" t="s">
        <v>272</v>
      </c>
      <c r="D107" s="284" t="s">
        <v>41</v>
      </c>
      <c r="E107" s="441">
        <f t="shared" ref="E107:L107" si="12">E108</f>
        <v>35736.19</v>
      </c>
      <c r="F107" s="690">
        <f>F108</f>
        <v>718</v>
      </c>
      <c r="G107" s="691">
        <f t="shared" si="12"/>
        <v>2.0091677372433936</v>
      </c>
      <c r="H107" s="443">
        <f t="shared" si="12"/>
        <v>718</v>
      </c>
      <c r="I107" s="443">
        <f t="shared" si="12"/>
        <v>718</v>
      </c>
      <c r="J107" s="443">
        <v>0</v>
      </c>
      <c r="K107" s="444">
        <f t="shared" si="12"/>
        <v>0</v>
      </c>
      <c r="L107" s="444">
        <f t="shared" si="12"/>
        <v>0</v>
      </c>
      <c r="M107" s="444">
        <v>0</v>
      </c>
      <c r="N107" s="445">
        <f t="shared" ref="N107:T107" si="13">N108</f>
        <v>0</v>
      </c>
      <c r="O107" s="445">
        <f t="shared" si="13"/>
        <v>0</v>
      </c>
      <c r="P107" s="445">
        <f>P108</f>
        <v>0</v>
      </c>
      <c r="Q107" s="446">
        <f t="shared" si="13"/>
        <v>0</v>
      </c>
      <c r="R107" s="446">
        <f t="shared" si="13"/>
        <v>0</v>
      </c>
      <c r="S107" s="446">
        <f t="shared" si="13"/>
        <v>0</v>
      </c>
      <c r="T107" s="447">
        <f t="shared" si="13"/>
        <v>0</v>
      </c>
      <c r="U107" s="447">
        <f t="shared" ref="U107:Z107" si="14">U108</f>
        <v>0</v>
      </c>
      <c r="V107" s="447">
        <f t="shared" si="14"/>
        <v>0</v>
      </c>
      <c r="W107" s="448">
        <f t="shared" si="14"/>
        <v>0</v>
      </c>
      <c r="X107" s="448">
        <f t="shared" si="14"/>
        <v>0</v>
      </c>
      <c r="Y107" s="448">
        <f t="shared" si="14"/>
        <v>0</v>
      </c>
      <c r="Z107" s="449">
        <f t="shared" si="14"/>
        <v>0</v>
      </c>
      <c r="AA107" s="450"/>
      <c r="AB107" s="451"/>
      <c r="AC107" s="452">
        <f>AC108</f>
        <v>0</v>
      </c>
      <c r="AD107" s="453">
        <f>AD108</f>
        <v>0</v>
      </c>
      <c r="AE107" s="454">
        <f>AE108</f>
        <v>0</v>
      </c>
      <c r="AF107" s="455"/>
      <c r="AG107" s="456"/>
      <c r="AH107" s="457">
        <f>AH108</f>
        <v>0</v>
      </c>
      <c r="AI107" s="458">
        <v>0</v>
      </c>
      <c r="AJ107" s="459">
        <f>AJ108</f>
        <v>0</v>
      </c>
      <c r="AK107" s="460"/>
      <c r="AL107" s="461"/>
      <c r="AM107" s="462">
        <f>AM108</f>
        <v>0</v>
      </c>
      <c r="AN107" s="463">
        <f>AN108</f>
        <v>0</v>
      </c>
      <c r="AO107" s="464">
        <f>AO108</f>
        <v>0</v>
      </c>
      <c r="AP107" s="465"/>
      <c r="AQ107" s="466"/>
      <c r="AR107" s="464">
        <f>AR108</f>
        <v>0</v>
      </c>
      <c r="AS107" s="467">
        <v>0</v>
      </c>
      <c r="AT107" s="468">
        <f>AT108</f>
        <v>0</v>
      </c>
      <c r="AU107" s="469">
        <f>AU108</f>
        <v>0</v>
      </c>
      <c r="AV107" s="470"/>
      <c r="AW107" s="468"/>
      <c r="AX107" s="471"/>
      <c r="AY107" s="472">
        <f>AY108</f>
        <v>0</v>
      </c>
      <c r="AZ107" s="473"/>
      <c r="BA107" s="473"/>
      <c r="BB107" s="765"/>
    </row>
    <row r="108" spans="1:54" ht="97.5" customHeight="1" x14ac:dyDescent="0.25">
      <c r="A108" s="764"/>
      <c r="B108" s="749"/>
      <c r="C108" s="749"/>
      <c r="D108" s="283" t="s">
        <v>267</v>
      </c>
      <c r="E108" s="440">
        <f>35736.19</f>
        <v>35736.19</v>
      </c>
      <c r="F108" s="690">
        <f>I108+L108+O108+R108+U108+X108+AC108+AH108+AM108+AR108+AU108+AZ108</f>
        <v>718</v>
      </c>
      <c r="G108" s="692">
        <f>F108*100/E108</f>
        <v>2.0091677372433936</v>
      </c>
      <c r="H108" s="475">
        <v>718</v>
      </c>
      <c r="I108" s="475">
        <v>718</v>
      </c>
      <c r="J108" s="475">
        <v>0</v>
      </c>
      <c r="K108" s="476">
        <v>0</v>
      </c>
      <c r="L108" s="476">
        <v>0</v>
      </c>
      <c r="M108" s="476">
        <v>0</v>
      </c>
      <c r="N108" s="477">
        <v>0</v>
      </c>
      <c r="O108" s="477">
        <v>0</v>
      </c>
      <c r="P108" s="477">
        <v>0</v>
      </c>
      <c r="Q108" s="677">
        <v>0</v>
      </c>
      <c r="R108" s="478"/>
      <c r="S108" s="478">
        <v>0</v>
      </c>
      <c r="T108" s="479">
        <v>0</v>
      </c>
      <c r="U108" s="479"/>
      <c r="V108" s="479">
        <v>0</v>
      </c>
      <c r="W108" s="480">
        <v>0</v>
      </c>
      <c r="X108" s="480">
        <v>0</v>
      </c>
      <c r="Y108" s="480">
        <v>0</v>
      </c>
      <c r="Z108" s="481">
        <v>0</v>
      </c>
      <c r="AA108" s="482"/>
      <c r="AB108" s="483"/>
      <c r="AC108" s="484">
        <v>0</v>
      </c>
      <c r="AD108" s="485">
        <v>0</v>
      </c>
      <c r="AE108" s="490">
        <v>0</v>
      </c>
      <c r="AF108" s="487"/>
      <c r="AG108" s="488"/>
      <c r="AH108" s="489">
        <v>0</v>
      </c>
      <c r="AI108" s="490">
        <v>0</v>
      </c>
      <c r="AJ108" s="495">
        <v>0</v>
      </c>
      <c r="AK108" s="492"/>
      <c r="AL108" s="493"/>
      <c r="AM108" s="494">
        <v>0</v>
      </c>
      <c r="AN108" s="495">
        <v>0</v>
      </c>
      <c r="AO108" s="499">
        <v>0</v>
      </c>
      <c r="AP108" s="497"/>
      <c r="AQ108" s="498"/>
      <c r="AR108" s="496">
        <v>0</v>
      </c>
      <c r="AS108" s="499">
        <v>0</v>
      </c>
      <c r="AT108" s="503">
        <v>0</v>
      </c>
      <c r="AU108" s="506">
        <v>0</v>
      </c>
      <c r="AV108" s="507"/>
      <c r="AW108" s="500"/>
      <c r="AX108" s="503"/>
      <c r="AY108" s="505">
        <v>0</v>
      </c>
      <c r="AZ108" s="505"/>
      <c r="BA108" s="505"/>
      <c r="BB108" s="766"/>
    </row>
    <row r="109" spans="1:54" ht="97.5" customHeight="1" x14ac:dyDescent="0.25">
      <c r="A109" s="764"/>
      <c r="B109" s="749"/>
      <c r="C109" s="749"/>
      <c r="D109" s="418" t="s">
        <v>2</v>
      </c>
      <c r="E109" s="542"/>
      <c r="F109" s="693"/>
      <c r="G109" s="694"/>
      <c r="H109" s="544"/>
      <c r="I109" s="544"/>
      <c r="J109" s="544"/>
      <c r="K109" s="545"/>
      <c r="L109" s="545"/>
      <c r="M109" s="545"/>
      <c r="N109" s="546"/>
      <c r="O109" s="546"/>
      <c r="P109" s="546"/>
      <c r="Q109" s="547"/>
      <c r="R109" s="547"/>
      <c r="S109" s="547"/>
      <c r="T109" s="548"/>
      <c r="U109" s="548"/>
      <c r="V109" s="548"/>
      <c r="W109" s="549"/>
      <c r="X109" s="549"/>
      <c r="Y109" s="549"/>
      <c r="Z109" s="550"/>
      <c r="AA109" s="551"/>
      <c r="AB109" s="552"/>
      <c r="AC109" s="553"/>
      <c r="AD109" s="554"/>
      <c r="AE109" s="555"/>
      <c r="AF109" s="556"/>
      <c r="AG109" s="557"/>
      <c r="AH109" s="558"/>
      <c r="AI109" s="559"/>
      <c r="AJ109" s="560"/>
      <c r="AK109" s="561"/>
      <c r="AL109" s="562"/>
      <c r="AM109" s="563"/>
      <c r="AN109" s="564"/>
      <c r="AO109" s="565"/>
      <c r="AP109" s="566"/>
      <c r="AQ109" s="567"/>
      <c r="AR109" s="565"/>
      <c r="AS109" s="568"/>
      <c r="AT109" s="569"/>
      <c r="AU109" s="570"/>
      <c r="AV109" s="571"/>
      <c r="AW109" s="569"/>
      <c r="AX109" s="572"/>
      <c r="AY109" s="573"/>
      <c r="AZ109" s="541"/>
      <c r="BA109" s="541"/>
      <c r="BB109" s="766"/>
    </row>
    <row r="110" spans="1:54" ht="21" customHeight="1" x14ac:dyDescent="0.25">
      <c r="A110" s="755"/>
      <c r="B110" s="767" t="s">
        <v>280</v>
      </c>
      <c r="C110" s="769"/>
      <c r="D110" s="223" t="s">
        <v>41</v>
      </c>
      <c r="E110" s="576">
        <f>E112+E111</f>
        <v>35736.19</v>
      </c>
      <c r="F110" s="576">
        <f>F107</f>
        <v>718</v>
      </c>
      <c r="G110" s="577">
        <f>G112</f>
        <v>2.0091677372433936</v>
      </c>
      <c r="H110" s="578">
        <f>H112</f>
        <v>718</v>
      </c>
      <c r="I110" s="576">
        <f>I112</f>
        <v>718</v>
      </c>
      <c r="J110" s="576">
        <v>0</v>
      </c>
      <c r="K110" s="576">
        <f>K112</f>
        <v>0</v>
      </c>
      <c r="L110" s="576">
        <f>L112</f>
        <v>0</v>
      </c>
      <c r="M110" s="576">
        <v>0</v>
      </c>
      <c r="N110" s="576">
        <f t="shared" ref="N110:V110" si="15">N112</f>
        <v>0</v>
      </c>
      <c r="O110" s="576">
        <f t="shared" si="15"/>
        <v>0</v>
      </c>
      <c r="P110" s="576">
        <f t="shared" si="15"/>
        <v>0</v>
      </c>
      <c r="Q110" s="576">
        <f t="shared" si="15"/>
        <v>0</v>
      </c>
      <c r="R110" s="576">
        <f t="shared" si="15"/>
        <v>0</v>
      </c>
      <c r="S110" s="576">
        <f t="shared" si="15"/>
        <v>0</v>
      </c>
      <c r="T110" s="576">
        <f t="shared" si="15"/>
        <v>0</v>
      </c>
      <c r="U110" s="579">
        <f t="shared" si="15"/>
        <v>0</v>
      </c>
      <c r="V110" s="576">
        <f t="shared" si="15"/>
        <v>0</v>
      </c>
      <c r="W110" s="576">
        <v>0</v>
      </c>
      <c r="X110" s="576">
        <v>0</v>
      </c>
      <c r="Y110" s="576">
        <f>Y112</f>
        <v>0</v>
      </c>
      <c r="Z110" s="576">
        <v>0</v>
      </c>
      <c r="AA110" s="580"/>
      <c r="AB110" s="581"/>
      <c r="AC110" s="582">
        <f>AC112</f>
        <v>0</v>
      </c>
      <c r="AD110" s="579">
        <v>0</v>
      </c>
      <c r="AE110" s="576">
        <f>AE111+AE112</f>
        <v>0</v>
      </c>
      <c r="AF110" s="580"/>
      <c r="AG110" s="581"/>
      <c r="AH110" s="582">
        <v>0</v>
      </c>
      <c r="AI110" s="579">
        <v>0</v>
      </c>
      <c r="AJ110" s="576">
        <v>0</v>
      </c>
      <c r="AK110" s="580"/>
      <c r="AL110" s="581"/>
      <c r="AM110" s="583">
        <v>0</v>
      </c>
      <c r="AN110" s="576">
        <v>0</v>
      </c>
      <c r="AO110" s="576">
        <v>0</v>
      </c>
      <c r="AP110" s="580"/>
      <c r="AQ110" s="581"/>
      <c r="AR110" s="583">
        <f>AR111+AR112</f>
        <v>0</v>
      </c>
      <c r="AS110" s="576"/>
      <c r="AT110" s="576">
        <f>AT112+AT111</f>
        <v>0</v>
      </c>
      <c r="AU110" s="579">
        <v>0</v>
      </c>
      <c r="AV110" s="579"/>
      <c r="AW110" s="583"/>
      <c r="AX110" s="576"/>
      <c r="AY110" s="584">
        <f>AY112</f>
        <v>0</v>
      </c>
      <c r="AZ110" s="583"/>
      <c r="BA110" s="576"/>
      <c r="BB110" s="751"/>
    </row>
    <row r="111" spans="1:54" ht="54" customHeight="1" x14ac:dyDescent="0.25">
      <c r="A111" s="756"/>
      <c r="B111" s="768"/>
      <c r="C111" s="770"/>
      <c r="D111" s="224" t="s">
        <v>2</v>
      </c>
      <c r="E111" s="578">
        <f>Z111+AE111+AJ111+AO111+AT111+AY111</f>
        <v>0</v>
      </c>
      <c r="F111" s="578">
        <f>AC111+AH111+AM111+AR111+AU111</f>
        <v>0</v>
      </c>
      <c r="G111" s="585"/>
      <c r="H111" s="578"/>
      <c r="I111" s="578"/>
      <c r="J111" s="578"/>
      <c r="K111" s="578"/>
      <c r="L111" s="578"/>
      <c r="M111" s="578"/>
      <c r="N111" s="578"/>
      <c r="O111" s="578"/>
      <c r="P111" s="578"/>
      <c r="Q111" s="578"/>
      <c r="R111" s="578"/>
      <c r="S111" s="578"/>
      <c r="T111" s="578"/>
      <c r="U111" s="586"/>
      <c r="V111" s="578"/>
      <c r="W111" s="578"/>
      <c r="X111" s="578"/>
      <c r="Y111" s="578"/>
      <c r="Z111" s="578"/>
      <c r="AA111" s="587"/>
      <c r="AB111" s="588"/>
      <c r="AC111" s="589"/>
      <c r="AD111" s="586"/>
      <c r="AE111" s="578"/>
      <c r="AF111" s="587"/>
      <c r="AG111" s="588"/>
      <c r="AH111" s="589"/>
      <c r="AI111" s="586"/>
      <c r="AJ111" s="578"/>
      <c r="AK111" s="587"/>
      <c r="AL111" s="588"/>
      <c r="AM111" s="584"/>
      <c r="AN111" s="578"/>
      <c r="AO111" s="578"/>
      <c r="AP111" s="587"/>
      <c r="AQ111" s="588"/>
      <c r="AR111" s="584"/>
      <c r="AS111" s="578"/>
      <c r="AT111" s="578"/>
      <c r="AU111" s="586"/>
      <c r="AV111" s="586"/>
      <c r="AW111" s="584"/>
      <c r="AX111" s="578"/>
      <c r="AY111" s="578"/>
      <c r="AZ111" s="584"/>
      <c r="BA111" s="578"/>
      <c r="BB111" s="752"/>
    </row>
    <row r="112" spans="1:54" ht="21" customHeight="1" x14ac:dyDescent="0.25">
      <c r="A112" s="756"/>
      <c r="B112" s="768"/>
      <c r="C112" s="770"/>
      <c r="D112" s="282" t="s">
        <v>267</v>
      </c>
      <c r="E112" s="578">
        <f>E108</f>
        <v>35736.19</v>
      </c>
      <c r="F112" s="578">
        <f>F108</f>
        <v>718</v>
      </c>
      <c r="G112" s="585">
        <f>F112*100/E112</f>
        <v>2.0091677372433936</v>
      </c>
      <c r="H112" s="578">
        <f>H108</f>
        <v>718</v>
      </c>
      <c r="I112" s="578">
        <f>I108</f>
        <v>718</v>
      </c>
      <c r="J112" s="578">
        <v>0</v>
      </c>
      <c r="K112" s="578">
        <f>K108</f>
        <v>0</v>
      </c>
      <c r="L112" s="578">
        <f>L108</f>
        <v>0</v>
      </c>
      <c r="M112" s="578">
        <v>0</v>
      </c>
      <c r="N112" s="578">
        <f>N108</f>
        <v>0</v>
      </c>
      <c r="O112" s="578">
        <f>O108</f>
        <v>0</v>
      </c>
      <c r="P112" s="578">
        <f>P108</f>
        <v>0</v>
      </c>
      <c r="Q112" s="578">
        <f>Q108</f>
        <v>0</v>
      </c>
      <c r="R112" s="578">
        <f>R108</f>
        <v>0</v>
      </c>
      <c r="S112" s="578">
        <v>0</v>
      </c>
      <c r="T112" s="578">
        <f>T108</f>
        <v>0</v>
      </c>
      <c r="U112" s="586">
        <f>U108</f>
        <v>0</v>
      </c>
      <c r="V112" s="578">
        <v>0</v>
      </c>
      <c r="W112" s="578">
        <f>W108</f>
        <v>0</v>
      </c>
      <c r="X112" s="578">
        <f>X108</f>
        <v>0</v>
      </c>
      <c r="Y112" s="578">
        <v>0</v>
      </c>
      <c r="Z112" s="578">
        <f>Z108</f>
        <v>0</v>
      </c>
      <c r="AA112" s="587"/>
      <c r="AB112" s="588"/>
      <c r="AC112" s="589">
        <f>AC108</f>
        <v>0</v>
      </c>
      <c r="AD112" s="586">
        <v>0</v>
      </c>
      <c r="AE112" s="578">
        <f>AE108</f>
        <v>0</v>
      </c>
      <c r="AF112" s="587"/>
      <c r="AG112" s="588"/>
      <c r="AH112" s="589">
        <f>AH108</f>
        <v>0</v>
      </c>
      <c r="AI112" s="586">
        <v>0</v>
      </c>
      <c r="AJ112" s="578">
        <f>AJ108</f>
        <v>0</v>
      </c>
      <c r="AK112" s="587"/>
      <c r="AL112" s="588"/>
      <c r="AM112" s="584">
        <f>AM108</f>
        <v>0</v>
      </c>
      <c r="AN112" s="578">
        <v>0</v>
      </c>
      <c r="AO112" s="578">
        <f>AO108</f>
        <v>0</v>
      </c>
      <c r="AP112" s="587"/>
      <c r="AQ112" s="588"/>
      <c r="AR112" s="584">
        <f>AR108</f>
        <v>0</v>
      </c>
      <c r="AS112" s="578"/>
      <c r="AT112" s="578">
        <f>AT108</f>
        <v>0</v>
      </c>
      <c r="AU112" s="586">
        <f>AU108</f>
        <v>0</v>
      </c>
      <c r="AV112" s="586"/>
      <c r="AW112" s="584"/>
      <c r="AX112" s="578"/>
      <c r="AY112" s="584">
        <f>AY108</f>
        <v>0</v>
      </c>
      <c r="AZ112" s="584">
        <f>AZ108+AZ105+AZ95+AZ89+AZ85+AZ20+AZ79+AZ76+AZ70+AZ63</f>
        <v>0</v>
      </c>
      <c r="BA112" s="578"/>
      <c r="BB112" s="752"/>
    </row>
    <row r="113" spans="1:54" s="113" customFormat="1" ht="37.5" customHeight="1" x14ac:dyDescent="0.25">
      <c r="A113" s="757" t="s">
        <v>285</v>
      </c>
      <c r="B113" s="758"/>
      <c r="C113" s="758"/>
      <c r="D113" s="758"/>
      <c r="E113" s="758"/>
      <c r="F113" s="758"/>
      <c r="G113" s="758"/>
      <c r="H113" s="758"/>
      <c r="I113" s="758"/>
      <c r="J113" s="758"/>
      <c r="K113" s="758"/>
      <c r="L113" s="758"/>
      <c r="M113" s="758"/>
      <c r="N113" s="758"/>
      <c r="O113" s="758"/>
      <c r="P113" s="758"/>
      <c r="Q113" s="758"/>
      <c r="R113" s="758"/>
      <c r="S113" s="758"/>
      <c r="T113" s="758"/>
      <c r="U113" s="758"/>
      <c r="V113" s="758"/>
      <c r="W113" s="758"/>
      <c r="X113" s="758"/>
      <c r="Y113" s="758"/>
      <c r="Z113" s="758"/>
      <c r="AA113" s="758"/>
      <c r="AB113" s="758"/>
      <c r="AC113" s="758"/>
      <c r="AD113" s="758"/>
      <c r="AE113" s="758"/>
      <c r="AF113" s="758"/>
      <c r="AG113" s="758"/>
      <c r="AH113" s="758"/>
      <c r="AI113" s="758"/>
      <c r="AJ113" s="758"/>
      <c r="AK113" s="758"/>
      <c r="AL113" s="758"/>
      <c r="AM113" s="758"/>
      <c r="AN113" s="758"/>
      <c r="AO113" s="758"/>
      <c r="AP113" s="758"/>
      <c r="AQ113" s="758"/>
      <c r="AR113" s="758"/>
      <c r="AS113" s="758"/>
      <c r="AT113" s="758"/>
      <c r="AU113" s="758"/>
      <c r="AV113" s="758"/>
      <c r="AW113" s="758"/>
      <c r="AX113" s="758"/>
      <c r="AY113" s="758"/>
      <c r="AZ113" s="758"/>
      <c r="BA113" s="758"/>
      <c r="BB113" s="759"/>
    </row>
    <row r="114" spans="1:54" ht="18.75" customHeight="1" x14ac:dyDescent="0.25">
      <c r="A114" s="760" t="s">
        <v>273</v>
      </c>
      <c r="B114" s="760"/>
      <c r="C114" s="760"/>
      <c r="D114" s="223" t="s">
        <v>41</v>
      </c>
      <c r="E114" s="576">
        <f>E116+E115</f>
        <v>42195.890000000007</v>
      </c>
      <c r="F114" s="576">
        <f>F116+F115</f>
        <v>916.9</v>
      </c>
      <c r="G114" s="576">
        <f>F114*100/E114</f>
        <v>2.1729604470956767</v>
      </c>
      <c r="H114" s="443">
        <f>H116</f>
        <v>916.9</v>
      </c>
      <c r="I114" s="443">
        <f>I116</f>
        <v>916.9</v>
      </c>
      <c r="J114" s="443">
        <f>J116</f>
        <v>100</v>
      </c>
      <c r="K114" s="444">
        <f t="shared" ref="K114:R114" si="16">K116</f>
        <v>241.3</v>
      </c>
      <c r="L114" s="444">
        <f t="shared" si="16"/>
        <v>0</v>
      </c>
      <c r="M114" s="444">
        <f t="shared" si="16"/>
        <v>0</v>
      </c>
      <c r="N114" s="445">
        <f t="shared" si="16"/>
        <v>295.10000000000002</v>
      </c>
      <c r="O114" s="445">
        <f t="shared" si="16"/>
        <v>0</v>
      </c>
      <c r="P114" s="445">
        <f t="shared" si="16"/>
        <v>0</v>
      </c>
      <c r="Q114" s="446">
        <f>Q115+Q116</f>
        <v>220.1</v>
      </c>
      <c r="R114" s="446">
        <f t="shared" si="16"/>
        <v>0</v>
      </c>
      <c r="S114" s="446">
        <f>S116</f>
        <v>0</v>
      </c>
      <c r="T114" s="447">
        <f>T116+T115</f>
        <v>220.1</v>
      </c>
      <c r="U114" s="447">
        <f>U116</f>
        <v>0</v>
      </c>
      <c r="V114" s="447">
        <f>V116</f>
        <v>0</v>
      </c>
      <c r="W114" s="448">
        <f>W116+W115</f>
        <v>3288.9</v>
      </c>
      <c r="X114" s="448">
        <f>X116+X115</f>
        <v>0</v>
      </c>
      <c r="Y114" s="448">
        <f>X114*100/W114</f>
        <v>0</v>
      </c>
      <c r="Z114" s="449">
        <f>Z116+Z115</f>
        <v>220.1</v>
      </c>
      <c r="AA114" s="449"/>
      <c r="AB114" s="449"/>
      <c r="AC114" s="449">
        <f>AC116+AC115</f>
        <v>0</v>
      </c>
      <c r="AD114" s="449">
        <f>AC114*100/Z114</f>
        <v>0</v>
      </c>
      <c r="AE114" s="458">
        <f>AE116+AE115</f>
        <v>420.1</v>
      </c>
      <c r="AF114" s="458"/>
      <c r="AG114" s="458"/>
      <c r="AH114" s="458">
        <f>AH116+AH115</f>
        <v>0</v>
      </c>
      <c r="AI114" s="458">
        <v>100</v>
      </c>
      <c r="AJ114" s="463">
        <f>AJ115+AJ116</f>
        <v>350.1</v>
      </c>
      <c r="AK114" s="463"/>
      <c r="AL114" s="463"/>
      <c r="AM114" s="463">
        <f>AM115+AM116</f>
        <v>0</v>
      </c>
      <c r="AN114" s="463">
        <f>AM114*100/AJ114</f>
        <v>0</v>
      </c>
      <c r="AO114" s="467">
        <f>AO116+AO115</f>
        <v>220.1</v>
      </c>
      <c r="AP114" s="467"/>
      <c r="AQ114" s="467"/>
      <c r="AR114" s="467">
        <f>AR116</f>
        <v>0</v>
      </c>
      <c r="AS114" s="467">
        <f>AS116</f>
        <v>0</v>
      </c>
      <c r="AT114" s="471">
        <f>AT116+AT115</f>
        <v>220.1</v>
      </c>
      <c r="AU114" s="471">
        <f>AU115+AU116</f>
        <v>0</v>
      </c>
      <c r="AV114" s="471"/>
      <c r="AW114" s="471"/>
      <c r="AX114" s="471">
        <f>AX116</f>
        <v>0</v>
      </c>
      <c r="AY114" s="473">
        <f>AY116+AY115</f>
        <v>564.79999999999995</v>
      </c>
      <c r="AZ114" s="473"/>
      <c r="BA114" s="473"/>
      <c r="BB114" s="751"/>
    </row>
    <row r="115" spans="1:54" ht="61.5" customHeight="1" x14ac:dyDescent="0.25">
      <c r="A115" s="760"/>
      <c r="B115" s="760"/>
      <c r="C115" s="760"/>
      <c r="D115" s="702" t="s">
        <v>2</v>
      </c>
      <c r="E115" s="703">
        <f>W115+Z115+AE115+AJ115+AO115+AT115+AY115+T115+Q115+N115+K115+H115</f>
        <v>2993.8</v>
      </c>
      <c r="F115" s="703">
        <f>AH115+AM115+AR115+AU115+X115+AC115</f>
        <v>0</v>
      </c>
      <c r="G115" s="703">
        <f>F115*100/E115</f>
        <v>0</v>
      </c>
      <c r="H115" s="510"/>
      <c r="I115" s="510"/>
      <c r="J115" s="510"/>
      <c r="K115" s="511"/>
      <c r="L115" s="511"/>
      <c r="M115" s="511"/>
      <c r="N115" s="512"/>
      <c r="O115" s="512"/>
      <c r="P115" s="512"/>
      <c r="Q115" s="513">
        <f>Q101</f>
        <v>0</v>
      </c>
      <c r="R115" s="513"/>
      <c r="S115" s="513"/>
      <c r="T115" s="514">
        <f>T104</f>
        <v>0</v>
      </c>
      <c r="U115" s="514"/>
      <c r="V115" s="514"/>
      <c r="W115" s="515">
        <f>W104</f>
        <v>2993.8</v>
      </c>
      <c r="X115" s="515">
        <f>X101</f>
        <v>0</v>
      </c>
      <c r="Y115" s="515">
        <f>X115*100/W115</f>
        <v>0</v>
      </c>
      <c r="Z115" s="516">
        <f>Z101</f>
        <v>0</v>
      </c>
      <c r="AA115" s="516"/>
      <c r="AB115" s="516"/>
      <c r="AC115" s="516">
        <f>AC104</f>
        <v>0</v>
      </c>
      <c r="AD115" s="516">
        <v>0</v>
      </c>
      <c r="AE115" s="525">
        <f>AE104</f>
        <v>0</v>
      </c>
      <c r="AF115" s="525"/>
      <c r="AG115" s="525"/>
      <c r="AH115" s="525">
        <f>AH101</f>
        <v>0</v>
      </c>
      <c r="AI115" s="525">
        <v>0</v>
      </c>
      <c r="AJ115" s="530">
        <f>AJ101</f>
        <v>0</v>
      </c>
      <c r="AK115" s="530"/>
      <c r="AL115" s="530"/>
      <c r="AM115" s="530">
        <f>AM101</f>
        <v>0</v>
      </c>
      <c r="AN115" s="530">
        <v>0</v>
      </c>
      <c r="AO115" s="534">
        <f>AO101</f>
        <v>0</v>
      </c>
      <c r="AP115" s="534"/>
      <c r="AQ115" s="534"/>
      <c r="AR115" s="534"/>
      <c r="AS115" s="534"/>
      <c r="AT115" s="538"/>
      <c r="AU115" s="538"/>
      <c r="AV115" s="538"/>
      <c r="AW115" s="538"/>
      <c r="AX115" s="538"/>
      <c r="AY115" s="540">
        <f>AY101</f>
        <v>0</v>
      </c>
      <c r="AZ115" s="540"/>
      <c r="BA115" s="540"/>
      <c r="BB115" s="752"/>
    </row>
    <row r="116" spans="1:54" ht="45" customHeight="1" x14ac:dyDescent="0.25">
      <c r="A116" s="760"/>
      <c r="B116" s="760"/>
      <c r="C116" s="760"/>
      <c r="D116" s="704" t="s">
        <v>267</v>
      </c>
      <c r="E116" s="703">
        <f>H116+K116+N116+Q116+T116+W116+Z116+AE116+AJ116+AO116+AT116+AY116+E107-718</f>
        <v>39202.090000000004</v>
      </c>
      <c r="F116" s="703">
        <f>I116+L116+O116+R116+U116+X116+AC116+AH116+AM116+AR116+AU116+AZ116</f>
        <v>916.9</v>
      </c>
      <c r="G116" s="703">
        <f>F116*100/E116</f>
        <v>2.338905910373656</v>
      </c>
      <c r="H116" s="510">
        <f>H108+H99+H96+H85+H79+H76+H52+H30</f>
        <v>916.9</v>
      </c>
      <c r="I116" s="510">
        <f>I108+I30</f>
        <v>916.9</v>
      </c>
      <c r="J116" s="510">
        <f>I116*100/H116</f>
        <v>100</v>
      </c>
      <c r="K116" s="511">
        <f>K52+K30+K108</f>
        <v>241.3</v>
      </c>
      <c r="L116" s="511">
        <f>L30+L50+L108</f>
        <v>0</v>
      </c>
      <c r="M116" s="511">
        <f>L116*100/K116</f>
        <v>0</v>
      </c>
      <c r="N116" s="512">
        <f>N99+N85+N52+N30</f>
        <v>295.10000000000002</v>
      </c>
      <c r="O116" s="512">
        <f>O108+O85+O70+O30+O52+O99</f>
        <v>0</v>
      </c>
      <c r="P116" s="512">
        <f>O116*100/N116</f>
        <v>0</v>
      </c>
      <c r="Q116" s="513">
        <f>Q52+Q30</f>
        <v>220.1</v>
      </c>
      <c r="R116" s="513">
        <f>R52+R30</f>
        <v>0</v>
      </c>
      <c r="S116" s="513">
        <f>R116*100/Q116</f>
        <v>0</v>
      </c>
      <c r="T116" s="514">
        <f>T52+T30+T85</f>
        <v>220.1</v>
      </c>
      <c r="U116" s="514">
        <f>U85+U52+U30</f>
        <v>0</v>
      </c>
      <c r="V116" s="514">
        <f>U116*100/T116</f>
        <v>0</v>
      </c>
      <c r="W116" s="515">
        <f>W99+W52+W30+W85</f>
        <v>295.10000000000002</v>
      </c>
      <c r="X116" s="515">
        <f>X89+X85+X79+X76+X70+X63+X56+X52+X30+X99+X108</f>
        <v>0</v>
      </c>
      <c r="Y116" s="515">
        <f>X116*100/W116</f>
        <v>0</v>
      </c>
      <c r="Z116" s="516">
        <f>Z85+Z52+Z30</f>
        <v>220.1</v>
      </c>
      <c r="AA116" s="516"/>
      <c r="AB116" s="516"/>
      <c r="AC116" s="516">
        <f>AC95+AC89+AC85+AC79+AC76+AC70+AC63+AC56+AC52+AC30+AC108</f>
        <v>0</v>
      </c>
      <c r="AD116" s="516">
        <f>AC116*100/Z116</f>
        <v>0</v>
      </c>
      <c r="AE116" s="525">
        <f>AE52+AE30+AE85</f>
        <v>420.1</v>
      </c>
      <c r="AF116" s="525"/>
      <c r="AG116" s="525"/>
      <c r="AH116" s="525">
        <f>AH79+AH76+AH70+AH63+AH56+AH7+AH52+AH30+AH108+AH85</f>
        <v>0</v>
      </c>
      <c r="AI116" s="525">
        <f>AH116*100/AE116</f>
        <v>0</v>
      </c>
      <c r="AJ116" s="530">
        <f>AJ99+AJ96+AJ52+AJ30+AJ85</f>
        <v>350.1</v>
      </c>
      <c r="AK116" s="530"/>
      <c r="AL116" s="530"/>
      <c r="AM116" s="530">
        <f>AM97+AM94+AM83+AM50+AM30</f>
        <v>0</v>
      </c>
      <c r="AN116" s="530">
        <f>AM116*100/AJ116</f>
        <v>0</v>
      </c>
      <c r="AO116" s="534">
        <f>AO52+AO30+AO85</f>
        <v>220.1</v>
      </c>
      <c r="AP116" s="534"/>
      <c r="AQ116" s="534"/>
      <c r="AR116" s="534">
        <f>AR85+AR70+AR30+AR108+AR52</f>
        <v>0</v>
      </c>
      <c r="AS116" s="534">
        <f>AR116*100/AO116</f>
        <v>0</v>
      </c>
      <c r="AT116" s="538">
        <f>AT52+AT30+AT85</f>
        <v>220.1</v>
      </c>
      <c r="AU116" s="538">
        <f>AU70+AU63+AU30+AU108+AU52+AU85</f>
        <v>0</v>
      </c>
      <c r="AV116" s="538"/>
      <c r="AW116" s="538"/>
      <c r="AX116" s="538">
        <f>AU116*100/AT116</f>
        <v>0</v>
      </c>
      <c r="AY116" s="540">
        <f>AY99+AY79+AY76+AY52+AY30+AY85</f>
        <v>564.79999999999995</v>
      </c>
      <c r="AZ116" s="540"/>
      <c r="BA116" s="540"/>
      <c r="BB116" s="752"/>
    </row>
    <row r="117" spans="1:54" ht="23.25" x14ac:dyDescent="0.25">
      <c r="A117" s="307"/>
      <c r="B117" s="308"/>
      <c r="C117" s="308"/>
      <c r="D117" s="309"/>
      <c r="E117" s="310"/>
      <c r="F117" s="302"/>
      <c r="G117" s="302"/>
      <c r="H117" s="300"/>
      <c r="I117" s="300"/>
      <c r="J117" s="300"/>
      <c r="K117" s="300"/>
      <c r="L117" s="300"/>
      <c r="M117" s="300"/>
      <c r="N117" s="300"/>
      <c r="O117" s="300"/>
      <c r="P117" s="300"/>
      <c r="Q117" s="300"/>
      <c r="R117" s="300"/>
      <c r="S117" s="300"/>
      <c r="T117" s="303"/>
      <c r="U117" s="303"/>
      <c r="V117" s="303"/>
      <c r="W117" s="303"/>
      <c r="X117" s="303"/>
      <c r="Y117" s="303"/>
      <c r="Z117" s="303"/>
      <c r="AA117" s="303"/>
      <c r="AB117" s="303"/>
      <c r="AC117" s="303"/>
      <c r="AD117" s="303"/>
      <c r="AE117" s="303"/>
      <c r="AF117" s="303"/>
      <c r="AG117" s="303"/>
      <c r="AH117" s="303"/>
      <c r="AI117" s="303"/>
      <c r="AJ117" s="303"/>
      <c r="AK117" s="303"/>
      <c r="AL117" s="303"/>
      <c r="AM117" s="303"/>
      <c r="AN117" s="303"/>
      <c r="AO117" s="300"/>
      <c r="AP117" s="300"/>
      <c r="AQ117" s="300"/>
      <c r="AR117" s="300"/>
      <c r="AS117" s="300"/>
      <c r="AT117" s="303"/>
      <c r="AU117" s="303"/>
      <c r="AV117" s="303"/>
      <c r="AW117" s="303"/>
      <c r="AX117" s="303"/>
      <c r="AY117" s="216"/>
      <c r="AZ117" s="216"/>
      <c r="BA117" s="216"/>
    </row>
    <row r="118" spans="1:54" ht="23.25" x14ac:dyDescent="0.25">
      <c r="A118" s="307"/>
      <c r="B118" s="308"/>
      <c r="C118" s="308"/>
      <c r="D118" s="309"/>
      <c r="E118" s="310"/>
      <c r="F118" s="302"/>
      <c r="G118" s="302"/>
      <c r="H118" s="438"/>
      <c r="I118" s="300"/>
      <c r="J118" s="439"/>
      <c r="K118" s="439"/>
      <c r="L118" s="300"/>
      <c r="M118" s="300"/>
      <c r="N118" s="300"/>
      <c r="O118" s="300"/>
      <c r="P118" s="300"/>
      <c r="Q118" s="300"/>
      <c r="R118" s="300"/>
      <c r="S118" s="300"/>
      <c r="T118" s="303"/>
      <c r="U118" s="303"/>
      <c r="V118" s="303"/>
      <c r="W118" s="303"/>
      <c r="X118" s="303"/>
      <c r="Y118" s="303"/>
      <c r="Z118" s="303"/>
      <c r="AA118" s="303"/>
      <c r="AB118" s="303"/>
      <c r="AC118" s="303"/>
      <c r="AD118" s="303"/>
      <c r="AE118" s="303"/>
      <c r="AF118" s="303"/>
      <c r="AG118" s="303"/>
      <c r="AH118" s="303"/>
      <c r="AI118" s="303"/>
      <c r="AJ118" s="303"/>
      <c r="AK118" s="303"/>
      <c r="AL118" s="303"/>
      <c r="AM118" s="303"/>
      <c r="AN118" s="303"/>
      <c r="AO118" s="300"/>
      <c r="AP118" s="300"/>
      <c r="AQ118" s="300"/>
      <c r="AR118" s="300"/>
      <c r="AS118" s="300"/>
      <c r="AT118" s="303"/>
      <c r="AU118" s="303"/>
      <c r="AV118" s="303"/>
      <c r="AW118" s="303"/>
      <c r="AX118" s="303"/>
      <c r="AY118" s="216"/>
      <c r="AZ118" s="216"/>
      <c r="BA118" s="216"/>
    </row>
    <row r="119" spans="1:54" ht="23.25" x14ac:dyDescent="0.25">
      <c r="A119" s="307"/>
      <c r="B119" s="308" t="s">
        <v>317</v>
      </c>
      <c r="C119" s="308" t="s">
        <v>282</v>
      </c>
      <c r="D119" s="311"/>
      <c r="E119" s="312"/>
      <c r="F119" s="312"/>
      <c r="G119" s="312"/>
      <c r="H119" s="313"/>
      <c r="I119" s="300"/>
      <c r="J119" s="300"/>
      <c r="K119" s="300"/>
      <c r="L119" s="300"/>
      <c r="M119" s="300"/>
      <c r="N119" s="300"/>
      <c r="O119" s="300"/>
      <c r="P119" s="300"/>
      <c r="Q119" s="300"/>
      <c r="R119" s="300"/>
      <c r="S119" s="300"/>
      <c r="T119" s="303"/>
      <c r="U119" s="303"/>
      <c r="V119" s="303"/>
      <c r="W119" s="303"/>
      <c r="X119" s="303"/>
      <c r="Y119" s="303"/>
      <c r="Z119" s="303"/>
      <c r="AA119" s="303"/>
      <c r="AB119" s="303"/>
      <c r="AC119" s="303"/>
      <c r="AD119" s="303"/>
      <c r="AE119" s="303"/>
      <c r="AF119" s="303"/>
      <c r="AG119" s="303"/>
      <c r="AH119" s="303"/>
      <c r="AI119" s="303"/>
      <c r="AJ119" s="424"/>
      <c r="AK119" s="303"/>
      <c r="AL119" s="303"/>
      <c r="AM119" s="303"/>
      <c r="AN119" s="303"/>
      <c r="AO119" s="300"/>
      <c r="AP119" s="300"/>
      <c r="AQ119" s="300"/>
      <c r="AR119" s="300"/>
      <c r="AS119" s="300"/>
      <c r="AT119" s="303"/>
      <c r="AU119" s="303"/>
      <c r="AV119" s="303"/>
      <c r="AW119" s="303"/>
      <c r="AX119" s="303"/>
      <c r="AY119" s="216"/>
      <c r="AZ119" s="216"/>
      <c r="BA119" s="216"/>
    </row>
    <row r="120" spans="1:54" ht="14.25" customHeight="1" x14ac:dyDescent="0.25">
      <c r="A120" s="299"/>
      <c r="B120" s="306"/>
      <c r="C120" s="300"/>
      <c r="D120" s="301"/>
      <c r="E120" s="302"/>
      <c r="F120" s="302"/>
      <c r="G120" s="302"/>
      <c r="H120" s="300"/>
      <c r="I120" s="300"/>
      <c r="J120" s="300"/>
      <c r="K120" s="300"/>
      <c r="L120" s="300"/>
      <c r="M120" s="300"/>
      <c r="N120" s="300"/>
      <c r="O120" s="300"/>
      <c r="P120" s="300"/>
      <c r="Q120" s="300"/>
      <c r="R120" s="300"/>
      <c r="S120" s="300"/>
      <c r="T120" s="303"/>
      <c r="U120" s="303"/>
      <c r="V120" s="303"/>
      <c r="W120" s="303"/>
      <c r="X120" s="303"/>
      <c r="Y120" s="303"/>
      <c r="Z120" s="303"/>
      <c r="AA120" s="303"/>
      <c r="AB120" s="303"/>
      <c r="AC120" s="303"/>
      <c r="AD120" s="303"/>
      <c r="AE120" s="303"/>
      <c r="AF120" s="303"/>
      <c r="AG120" s="303"/>
      <c r="AH120" s="303"/>
      <c r="AI120" s="303"/>
      <c r="AJ120" s="303"/>
      <c r="AK120" s="303"/>
      <c r="AL120" s="303"/>
      <c r="AM120" s="303"/>
      <c r="AN120" s="303"/>
      <c r="AO120" s="300"/>
      <c r="AP120" s="300"/>
      <c r="AQ120" s="300"/>
      <c r="AR120" s="300"/>
      <c r="AS120" s="300"/>
      <c r="AT120" s="303"/>
      <c r="AU120" s="303"/>
      <c r="AV120" s="303"/>
      <c r="AW120" s="303"/>
      <c r="AX120" s="303"/>
      <c r="AY120" s="216"/>
      <c r="AZ120" s="216"/>
      <c r="BA120" s="216"/>
    </row>
    <row r="121" spans="1:54" x14ac:dyDescent="0.25">
      <c r="A121" s="304"/>
      <c r="B121" s="300"/>
      <c r="C121" s="300"/>
      <c r="D121" s="301"/>
      <c r="E121" s="302"/>
      <c r="F121" s="302"/>
      <c r="G121" s="302"/>
      <c r="H121" s="300"/>
      <c r="I121" s="300"/>
      <c r="J121" s="300"/>
      <c r="K121" s="300"/>
      <c r="L121" s="300"/>
      <c r="M121" s="300"/>
      <c r="N121" s="300"/>
      <c r="O121" s="300"/>
      <c r="P121" s="300"/>
      <c r="Q121" s="300"/>
      <c r="R121" s="300"/>
      <c r="S121" s="300"/>
      <c r="T121" s="303"/>
      <c r="U121" s="303"/>
      <c r="V121" s="303"/>
      <c r="W121" s="303"/>
      <c r="X121" s="303"/>
      <c r="Y121" s="303"/>
      <c r="Z121" s="303"/>
      <c r="AA121" s="303"/>
      <c r="AB121" s="303"/>
      <c r="AC121" s="303"/>
      <c r="AD121" s="303"/>
      <c r="AE121" s="303"/>
      <c r="AF121" s="303"/>
      <c r="AG121" s="303"/>
      <c r="AH121" s="303"/>
      <c r="AI121" s="303"/>
      <c r="AJ121" s="303"/>
      <c r="AK121" s="303"/>
      <c r="AL121" s="303"/>
      <c r="AM121" s="303"/>
      <c r="AN121" s="303"/>
      <c r="AO121" s="300"/>
      <c r="AP121" s="300"/>
      <c r="AQ121" s="300"/>
      <c r="AR121" s="300"/>
      <c r="AS121" s="300"/>
      <c r="AT121" s="303"/>
      <c r="AU121" s="303"/>
      <c r="AV121" s="303"/>
      <c r="AW121" s="303"/>
      <c r="AX121" s="303"/>
      <c r="AY121" s="216"/>
      <c r="AZ121" s="216"/>
      <c r="BA121" s="216"/>
    </row>
    <row r="122" spans="1:54" x14ac:dyDescent="0.25">
      <c r="A122" s="299"/>
      <c r="B122" s="300"/>
      <c r="C122" s="300"/>
      <c r="D122" s="301"/>
      <c r="E122" s="302"/>
      <c r="F122" s="302"/>
      <c r="G122" s="302"/>
      <c r="H122" s="300"/>
      <c r="I122" s="300"/>
      <c r="J122" s="300"/>
      <c r="K122" s="300"/>
      <c r="L122" s="300"/>
      <c r="M122" s="300"/>
      <c r="N122" s="300"/>
      <c r="O122" s="300"/>
      <c r="P122" s="300"/>
      <c r="Q122" s="300"/>
      <c r="R122" s="300"/>
      <c r="S122" s="300"/>
      <c r="T122" s="303"/>
      <c r="U122" s="303"/>
      <c r="V122" s="303"/>
      <c r="W122" s="303"/>
      <c r="X122" s="303"/>
      <c r="Y122" s="303"/>
      <c r="Z122" s="303"/>
      <c r="AA122" s="303"/>
      <c r="AB122" s="303"/>
      <c r="AC122" s="303"/>
      <c r="AD122" s="303"/>
      <c r="AE122" s="303"/>
      <c r="AF122" s="303"/>
      <c r="AG122" s="303"/>
      <c r="AH122" s="303"/>
      <c r="AI122" s="303"/>
      <c r="AJ122" s="303"/>
      <c r="AK122" s="303"/>
      <c r="AL122" s="303"/>
      <c r="AM122" s="303"/>
      <c r="AN122" s="303"/>
      <c r="AO122" s="300"/>
      <c r="AP122" s="300"/>
      <c r="AQ122" s="300"/>
      <c r="AR122" s="300"/>
      <c r="AS122" s="300"/>
      <c r="AT122" s="303"/>
      <c r="AU122" s="303"/>
      <c r="AV122" s="303"/>
      <c r="AW122" s="303"/>
      <c r="AX122" s="303"/>
      <c r="AY122" s="216"/>
      <c r="AZ122" s="216"/>
      <c r="BA122" s="216"/>
    </row>
    <row r="123" spans="1:54" x14ac:dyDescent="0.25">
      <c r="A123" s="299"/>
      <c r="B123" s="300"/>
      <c r="C123" s="300"/>
      <c r="D123" s="301"/>
      <c r="E123" s="302"/>
      <c r="F123" s="302"/>
      <c r="G123" s="302"/>
      <c r="H123" s="300"/>
      <c r="I123" s="300"/>
      <c r="J123" s="300"/>
      <c r="K123" s="300"/>
      <c r="L123" s="300"/>
      <c r="M123" s="300"/>
      <c r="N123" s="300"/>
      <c r="O123" s="300"/>
      <c r="P123" s="300"/>
      <c r="Q123" s="300"/>
      <c r="R123" s="300"/>
      <c r="S123" s="300"/>
      <c r="T123" s="303"/>
      <c r="U123" s="303"/>
      <c r="V123" s="303"/>
      <c r="W123" s="303"/>
      <c r="X123" s="303"/>
      <c r="Y123" s="303"/>
      <c r="Z123" s="303"/>
      <c r="AA123" s="303"/>
      <c r="AB123" s="303"/>
      <c r="AC123" s="303"/>
      <c r="AD123" s="303"/>
      <c r="AE123" s="303"/>
      <c r="AF123" s="303"/>
      <c r="AG123" s="303"/>
      <c r="AH123" s="303"/>
      <c r="AI123" s="303"/>
      <c r="AJ123" s="303"/>
      <c r="AK123" s="303"/>
      <c r="AL123" s="303"/>
      <c r="AM123" s="303"/>
      <c r="AN123" s="303"/>
      <c r="AO123" s="300"/>
      <c r="AP123" s="300"/>
      <c r="AQ123" s="300"/>
      <c r="AR123" s="300"/>
      <c r="AS123" s="300"/>
      <c r="AT123" s="303"/>
      <c r="AU123" s="303"/>
      <c r="AV123" s="303"/>
      <c r="AW123" s="303"/>
      <c r="AX123" s="303"/>
      <c r="AY123" s="216"/>
      <c r="AZ123" s="216"/>
      <c r="BA123" s="216"/>
    </row>
    <row r="124" spans="1:54" x14ac:dyDescent="0.25">
      <c r="A124" s="299"/>
      <c r="B124" s="300"/>
      <c r="C124" s="300"/>
      <c r="D124" s="301"/>
      <c r="E124" s="302"/>
      <c r="F124" s="302"/>
      <c r="G124" s="302"/>
      <c r="H124" s="300"/>
      <c r="I124" s="300"/>
      <c r="J124" s="300"/>
      <c r="K124" s="300"/>
      <c r="L124" s="300"/>
      <c r="M124" s="300"/>
      <c r="N124" s="300"/>
      <c r="O124" s="300"/>
      <c r="P124" s="300"/>
      <c r="Q124" s="300"/>
      <c r="R124" s="300"/>
      <c r="S124" s="300"/>
      <c r="T124" s="303"/>
      <c r="U124" s="303"/>
      <c r="V124" s="303"/>
      <c r="W124" s="303"/>
      <c r="X124" s="303"/>
      <c r="Y124" s="303"/>
      <c r="Z124" s="303"/>
      <c r="AA124" s="303"/>
      <c r="AB124" s="303"/>
      <c r="AC124" s="303"/>
      <c r="AD124" s="303"/>
      <c r="AE124" s="303"/>
      <c r="AF124" s="303"/>
      <c r="AG124" s="303"/>
      <c r="AH124" s="303"/>
      <c r="AI124" s="303"/>
      <c r="AJ124" s="303"/>
      <c r="AK124" s="303"/>
      <c r="AL124" s="303"/>
      <c r="AM124" s="303"/>
      <c r="AN124" s="303"/>
      <c r="AO124" s="300"/>
      <c r="AP124" s="300"/>
      <c r="AQ124" s="300"/>
      <c r="AR124" s="300"/>
      <c r="AS124" s="300"/>
      <c r="AT124" s="303"/>
      <c r="AU124" s="303"/>
      <c r="AV124" s="303"/>
      <c r="AW124" s="303"/>
      <c r="AX124" s="303"/>
      <c r="AY124" s="216"/>
      <c r="AZ124" s="216"/>
      <c r="BA124" s="216"/>
    </row>
    <row r="125" spans="1:54" x14ac:dyDescent="0.25">
      <c r="A125" s="299"/>
      <c r="B125" s="300"/>
      <c r="C125" s="300"/>
      <c r="D125" s="301"/>
      <c r="E125" s="302"/>
      <c r="F125" s="302"/>
      <c r="G125" s="302"/>
      <c r="H125" s="300"/>
      <c r="I125" s="300"/>
      <c r="J125" s="300"/>
      <c r="K125" s="300"/>
      <c r="L125" s="300"/>
      <c r="M125" s="300"/>
      <c r="N125" s="300"/>
      <c r="O125" s="300"/>
      <c r="P125" s="300"/>
      <c r="Q125" s="300"/>
      <c r="R125" s="300"/>
      <c r="S125" s="300"/>
      <c r="T125" s="303"/>
      <c r="U125" s="303"/>
      <c r="V125" s="303"/>
      <c r="W125" s="303"/>
      <c r="X125" s="303"/>
      <c r="Y125" s="303"/>
      <c r="Z125" s="303"/>
      <c r="AA125" s="303"/>
      <c r="AB125" s="303"/>
      <c r="AC125" s="303"/>
      <c r="AD125" s="303"/>
      <c r="AE125" s="303"/>
      <c r="AF125" s="303"/>
      <c r="AG125" s="303"/>
      <c r="AH125" s="303"/>
      <c r="AI125" s="303"/>
      <c r="AJ125" s="303"/>
      <c r="AK125" s="303"/>
      <c r="AL125" s="303"/>
      <c r="AM125" s="303"/>
      <c r="AN125" s="303"/>
      <c r="AO125" s="300"/>
      <c r="AP125" s="300"/>
      <c r="AQ125" s="300"/>
      <c r="AR125" s="300"/>
      <c r="AS125" s="300"/>
      <c r="AT125" s="303"/>
      <c r="AU125" s="303"/>
      <c r="AV125" s="303"/>
      <c r="AW125" s="303"/>
      <c r="AX125" s="303"/>
      <c r="AY125" s="216"/>
      <c r="AZ125" s="216"/>
      <c r="BA125" s="216"/>
    </row>
    <row r="126" spans="1:54" ht="12.75" customHeight="1" x14ac:dyDescent="0.25">
      <c r="A126" s="299"/>
      <c r="B126" s="300"/>
      <c r="C126" s="300"/>
      <c r="D126" s="301"/>
      <c r="E126" s="302"/>
      <c r="F126" s="302"/>
      <c r="G126" s="302"/>
      <c r="H126" s="300"/>
      <c r="I126" s="300"/>
      <c r="J126" s="300"/>
      <c r="K126" s="300"/>
      <c r="L126" s="300"/>
      <c r="M126" s="300"/>
      <c r="N126" s="300"/>
      <c r="O126" s="300"/>
      <c r="P126" s="300"/>
      <c r="Q126" s="300"/>
      <c r="R126" s="300"/>
      <c r="S126" s="300"/>
      <c r="T126" s="300"/>
      <c r="U126" s="300"/>
      <c r="V126" s="300"/>
      <c r="W126" s="300"/>
      <c r="X126" s="300"/>
      <c r="Y126" s="300"/>
      <c r="Z126" s="300"/>
      <c r="AA126" s="300"/>
      <c r="AB126" s="300"/>
      <c r="AC126" s="300"/>
      <c r="AD126" s="300"/>
      <c r="AE126" s="300"/>
      <c r="AF126" s="300"/>
      <c r="AG126" s="300"/>
      <c r="AH126" s="300"/>
      <c r="AI126" s="300"/>
      <c r="AJ126" s="300"/>
      <c r="AK126" s="300"/>
      <c r="AL126" s="300"/>
      <c r="AM126" s="300"/>
      <c r="AN126" s="300"/>
      <c r="AO126" s="300"/>
      <c r="AP126" s="300"/>
      <c r="AQ126" s="300"/>
      <c r="AR126" s="300"/>
      <c r="AS126" s="300"/>
      <c r="AT126" s="300"/>
      <c r="AU126" s="300"/>
      <c r="AV126" s="300"/>
      <c r="AW126" s="300"/>
      <c r="AX126" s="300"/>
      <c r="AY126" s="300"/>
      <c r="AZ126" s="300"/>
      <c r="BA126" s="300"/>
    </row>
    <row r="127" spans="1:54" x14ac:dyDescent="0.25">
      <c r="A127" s="304"/>
      <c r="B127" s="300"/>
      <c r="C127" s="300"/>
      <c r="D127" s="301"/>
      <c r="E127" s="302"/>
      <c r="F127" s="302"/>
      <c r="G127" s="302"/>
      <c r="H127" s="300"/>
      <c r="I127" s="300"/>
      <c r="J127" s="300"/>
      <c r="K127" s="300"/>
      <c r="L127" s="300"/>
      <c r="M127" s="300"/>
      <c r="N127" s="300"/>
      <c r="O127" s="300"/>
      <c r="P127" s="300"/>
      <c r="Q127" s="300"/>
      <c r="R127" s="300"/>
      <c r="S127" s="300"/>
      <c r="T127" s="300"/>
      <c r="U127" s="300"/>
      <c r="V127" s="300"/>
      <c r="W127" s="300"/>
      <c r="X127" s="300"/>
      <c r="Y127" s="300"/>
      <c r="Z127" s="300"/>
      <c r="AA127" s="300"/>
      <c r="AB127" s="300"/>
      <c r="AC127" s="300"/>
      <c r="AD127" s="300"/>
      <c r="AE127" s="300"/>
      <c r="AF127" s="300"/>
      <c r="AG127" s="300"/>
      <c r="AH127" s="300"/>
      <c r="AI127" s="300"/>
      <c r="AJ127" s="300"/>
      <c r="AK127" s="300"/>
      <c r="AL127" s="300"/>
      <c r="AM127" s="300"/>
      <c r="AN127" s="300"/>
      <c r="AO127" s="300"/>
      <c r="AP127" s="300"/>
      <c r="AQ127" s="300"/>
      <c r="AR127" s="300"/>
      <c r="AS127" s="300"/>
      <c r="AT127" s="300"/>
      <c r="AU127" s="300"/>
      <c r="AV127" s="300"/>
      <c r="AW127" s="300"/>
      <c r="AX127" s="300"/>
      <c r="AY127" s="300"/>
      <c r="AZ127" s="300"/>
      <c r="BA127" s="300"/>
    </row>
    <row r="128" spans="1:54" x14ac:dyDescent="0.25">
      <c r="A128" s="299"/>
      <c r="B128" s="300"/>
      <c r="C128" s="300"/>
      <c r="D128" s="301"/>
      <c r="E128" s="302"/>
      <c r="F128" s="302"/>
      <c r="G128" s="302"/>
      <c r="H128" s="300"/>
      <c r="I128" s="300"/>
      <c r="J128" s="300"/>
      <c r="K128" s="300"/>
      <c r="L128" s="300"/>
      <c r="M128" s="300"/>
      <c r="N128" s="300"/>
      <c r="O128" s="300"/>
      <c r="P128" s="300"/>
      <c r="Q128" s="300"/>
      <c r="R128" s="300"/>
      <c r="S128" s="300"/>
      <c r="T128" s="305"/>
      <c r="U128" s="305"/>
      <c r="V128" s="305"/>
      <c r="W128" s="305"/>
      <c r="X128" s="305"/>
      <c r="Y128" s="305"/>
      <c r="Z128" s="305"/>
      <c r="AA128" s="305"/>
      <c r="AB128" s="305"/>
      <c r="AC128" s="305"/>
      <c r="AD128" s="305"/>
      <c r="AE128" s="305"/>
      <c r="AF128" s="305"/>
      <c r="AG128" s="305"/>
      <c r="AH128" s="305"/>
      <c r="AI128" s="305"/>
      <c r="AJ128" s="305"/>
      <c r="AK128" s="305"/>
      <c r="AL128" s="305"/>
      <c r="AM128" s="305"/>
      <c r="AN128" s="305"/>
      <c r="AO128" s="300"/>
      <c r="AP128" s="300"/>
      <c r="AQ128" s="300"/>
      <c r="AR128" s="300"/>
      <c r="AS128" s="300"/>
      <c r="AT128" s="305"/>
      <c r="AU128" s="305"/>
      <c r="AV128" s="305"/>
      <c r="AW128" s="305"/>
      <c r="AX128" s="305"/>
      <c r="AY128" s="300"/>
      <c r="AZ128" s="300"/>
      <c r="BA128" s="300"/>
    </row>
    <row r="129" spans="1:54" s="98" customFormat="1" x14ac:dyDescent="0.25">
      <c r="A129" s="299"/>
      <c r="B129" s="300"/>
      <c r="C129" s="300"/>
      <c r="D129" s="301"/>
      <c r="E129" s="302"/>
      <c r="F129" s="302"/>
      <c r="G129" s="302"/>
      <c r="H129" s="300"/>
      <c r="I129" s="300"/>
      <c r="J129" s="300"/>
      <c r="K129" s="300"/>
      <c r="L129" s="300"/>
      <c r="M129" s="300"/>
      <c r="N129" s="300"/>
      <c r="O129" s="300"/>
      <c r="P129" s="300"/>
      <c r="Q129" s="300"/>
      <c r="R129" s="300"/>
      <c r="S129" s="300"/>
      <c r="T129" s="305"/>
      <c r="U129" s="305"/>
      <c r="V129" s="305"/>
      <c r="W129" s="305"/>
      <c r="X129" s="305"/>
      <c r="Y129" s="305"/>
      <c r="Z129" s="305"/>
      <c r="AA129" s="305"/>
      <c r="AB129" s="305"/>
      <c r="AC129" s="305"/>
      <c r="AD129" s="305"/>
      <c r="AE129" s="305"/>
      <c r="AF129" s="305"/>
      <c r="AG129" s="305"/>
      <c r="AH129" s="305"/>
      <c r="AI129" s="305"/>
      <c r="AJ129" s="305"/>
      <c r="AK129" s="305"/>
      <c r="AL129" s="305"/>
      <c r="AM129" s="305"/>
      <c r="AN129" s="305"/>
      <c r="AO129" s="300"/>
      <c r="AP129" s="300"/>
      <c r="AQ129" s="300"/>
      <c r="AR129" s="300"/>
      <c r="AS129" s="300"/>
      <c r="AT129" s="305"/>
      <c r="AU129" s="305"/>
      <c r="AV129" s="305"/>
      <c r="AW129" s="305"/>
      <c r="AX129" s="305"/>
      <c r="AY129" s="300"/>
      <c r="AZ129" s="300"/>
      <c r="BA129" s="300"/>
      <c r="BB129" s="96"/>
    </row>
    <row r="130" spans="1:54" s="98" customFormat="1" ht="324" customHeight="1" x14ac:dyDescent="0.25">
      <c r="A130" s="299"/>
      <c r="B130" s="744" t="s">
        <v>308</v>
      </c>
      <c r="C130" s="744"/>
      <c r="D130" s="744"/>
      <c r="E130" s="744"/>
      <c r="F130" s="744"/>
      <c r="G130" s="744"/>
      <c r="H130" s="744"/>
      <c r="I130" s="744"/>
      <c r="J130" s="744"/>
      <c r="K130" s="744"/>
      <c r="L130" s="744"/>
      <c r="M130" s="744"/>
      <c r="N130" s="744"/>
      <c r="O130" s="744"/>
      <c r="P130" s="744"/>
      <c r="Q130" s="744"/>
      <c r="R130" s="744"/>
      <c r="S130" s="744"/>
      <c r="T130" s="744"/>
      <c r="U130" s="744"/>
      <c r="V130" s="744"/>
      <c r="W130" s="305"/>
      <c r="X130" s="305"/>
      <c r="Y130" s="305"/>
      <c r="Z130" s="305"/>
      <c r="AA130" s="305"/>
      <c r="AB130" s="305"/>
      <c r="AC130" s="305"/>
      <c r="AD130" s="305"/>
      <c r="AE130" s="305"/>
      <c r="AF130" s="305"/>
      <c r="AG130" s="305"/>
      <c r="AH130" s="305"/>
      <c r="AI130" s="305"/>
      <c r="AJ130" s="305"/>
      <c r="AK130" s="305"/>
      <c r="AL130" s="305"/>
      <c r="AM130" s="305"/>
      <c r="AN130" s="305"/>
      <c r="AO130" s="300"/>
      <c r="AP130" s="300"/>
      <c r="AQ130" s="300"/>
      <c r="AR130" s="300"/>
      <c r="AS130" s="300"/>
      <c r="AT130" s="305"/>
      <c r="AU130" s="305"/>
      <c r="AV130" s="305"/>
      <c r="AW130" s="305"/>
      <c r="AX130" s="305"/>
      <c r="AY130" s="300"/>
      <c r="AZ130" s="300"/>
      <c r="BA130" s="300"/>
      <c r="BB130" s="96"/>
    </row>
    <row r="131" spans="1:54" s="98" customFormat="1" x14ac:dyDescent="0.25">
      <c r="A131" s="299"/>
      <c r="B131" s="300"/>
      <c r="C131" s="300"/>
      <c r="D131" s="301"/>
      <c r="E131" s="302"/>
      <c r="F131" s="302"/>
      <c r="G131" s="302"/>
      <c r="H131" s="300"/>
      <c r="I131" s="300"/>
      <c r="J131" s="300"/>
      <c r="K131" s="300"/>
      <c r="L131" s="300"/>
      <c r="M131" s="300"/>
      <c r="N131" s="300"/>
      <c r="O131" s="300"/>
      <c r="P131" s="300"/>
      <c r="Q131" s="300"/>
      <c r="R131" s="300"/>
      <c r="S131" s="300"/>
      <c r="T131" s="305"/>
      <c r="U131" s="305"/>
      <c r="V131" s="305"/>
      <c r="W131" s="305"/>
      <c r="X131" s="305"/>
      <c r="Y131" s="305"/>
      <c r="Z131" s="305"/>
      <c r="AA131" s="305"/>
      <c r="AB131" s="305"/>
      <c r="AC131" s="305"/>
      <c r="AD131" s="305"/>
      <c r="AE131" s="305"/>
      <c r="AF131" s="305"/>
      <c r="AG131" s="305"/>
      <c r="AH131" s="305"/>
      <c r="AI131" s="305"/>
      <c r="AJ131" s="305"/>
      <c r="AK131" s="305"/>
      <c r="AL131" s="305"/>
      <c r="AM131" s="305"/>
      <c r="AN131" s="305"/>
      <c r="AO131" s="300"/>
      <c r="AP131" s="300"/>
      <c r="AQ131" s="300"/>
      <c r="AR131" s="300"/>
      <c r="AS131" s="300"/>
      <c r="AT131" s="305"/>
      <c r="AU131" s="305"/>
      <c r="AV131" s="305"/>
      <c r="AW131" s="305"/>
      <c r="AX131" s="305"/>
      <c r="AY131" s="300"/>
      <c r="AZ131" s="300"/>
      <c r="BA131" s="300"/>
      <c r="BB131" s="96"/>
    </row>
    <row r="132" spans="1:54" s="98" customFormat="1" x14ac:dyDescent="0.25">
      <c r="A132" s="299"/>
      <c r="B132" s="300"/>
      <c r="C132" s="300"/>
      <c r="D132" s="301"/>
      <c r="E132" s="302"/>
      <c r="F132" s="302"/>
      <c r="G132" s="302"/>
      <c r="H132" s="300"/>
      <c r="I132" s="300"/>
      <c r="J132" s="300"/>
      <c r="K132" s="300"/>
      <c r="L132" s="300"/>
      <c r="M132" s="300"/>
      <c r="N132" s="300"/>
      <c r="O132" s="300"/>
      <c r="P132" s="300"/>
      <c r="Q132" s="300"/>
      <c r="R132" s="300"/>
      <c r="S132" s="300"/>
      <c r="T132" s="300"/>
      <c r="U132" s="300"/>
      <c r="V132" s="300"/>
      <c r="W132" s="300"/>
      <c r="X132" s="300"/>
      <c r="Y132" s="300"/>
      <c r="Z132" s="300"/>
      <c r="AA132" s="300"/>
      <c r="AB132" s="300"/>
      <c r="AC132" s="300"/>
      <c r="AD132" s="300"/>
      <c r="AE132" s="300"/>
      <c r="AF132" s="300"/>
      <c r="AG132" s="300"/>
      <c r="AH132" s="300"/>
      <c r="AI132" s="300"/>
      <c r="AJ132" s="300"/>
      <c r="AK132" s="300"/>
      <c r="AL132" s="300"/>
      <c r="AM132" s="300"/>
      <c r="AN132" s="300"/>
      <c r="AO132" s="300"/>
      <c r="AP132" s="300"/>
      <c r="AQ132" s="300"/>
      <c r="AR132" s="300"/>
      <c r="AS132" s="300"/>
      <c r="AT132" s="300"/>
      <c r="AU132" s="300"/>
      <c r="AV132" s="300"/>
      <c r="AW132" s="300"/>
      <c r="AX132" s="300"/>
      <c r="AY132" s="300"/>
      <c r="AZ132" s="300"/>
      <c r="BA132" s="300"/>
      <c r="BB132" s="96"/>
    </row>
    <row r="133" spans="1:54" x14ac:dyDescent="0.25">
      <c r="A133" s="300"/>
      <c r="B133" s="300"/>
      <c r="C133" s="300"/>
      <c r="D133" s="301"/>
      <c r="E133" s="302"/>
      <c r="F133" s="302"/>
      <c r="G133" s="302"/>
      <c r="H133" s="300"/>
      <c r="I133" s="300"/>
      <c r="J133" s="300"/>
      <c r="K133" s="300"/>
      <c r="L133" s="300"/>
      <c r="M133" s="300"/>
      <c r="N133" s="300"/>
      <c r="O133" s="300"/>
      <c r="P133" s="300"/>
      <c r="Q133" s="300"/>
      <c r="R133" s="300"/>
      <c r="S133" s="300"/>
      <c r="T133" s="300"/>
      <c r="U133" s="300"/>
      <c r="V133" s="300"/>
      <c r="W133" s="300"/>
      <c r="X133" s="300"/>
      <c r="Y133" s="300"/>
      <c r="Z133" s="300"/>
      <c r="AA133" s="300"/>
      <c r="AB133" s="300"/>
      <c r="AC133" s="300"/>
      <c r="AD133" s="300"/>
      <c r="AE133" s="300"/>
      <c r="AF133" s="300"/>
      <c r="AG133" s="300"/>
      <c r="AH133" s="300"/>
      <c r="AI133" s="300"/>
      <c r="AJ133" s="300"/>
      <c r="AK133" s="300"/>
      <c r="AL133" s="300"/>
      <c r="AM133" s="300"/>
      <c r="AN133" s="300"/>
      <c r="AO133" s="300"/>
      <c r="AP133" s="300"/>
      <c r="AQ133" s="300"/>
      <c r="AR133" s="300"/>
      <c r="AS133" s="300"/>
      <c r="AT133" s="300"/>
      <c r="AU133" s="300"/>
      <c r="AV133" s="300"/>
      <c r="AW133" s="300"/>
      <c r="AX133" s="300"/>
      <c r="AY133" s="300"/>
      <c r="AZ133" s="300"/>
      <c r="BA133" s="300"/>
    </row>
    <row r="134" spans="1:54" x14ac:dyDescent="0.25">
      <c r="A134" s="300"/>
      <c r="B134" s="300"/>
      <c r="C134" s="300"/>
      <c r="D134" s="301"/>
      <c r="E134" s="302"/>
      <c r="F134" s="302"/>
      <c r="G134" s="302"/>
      <c r="H134" s="300"/>
      <c r="I134" s="300"/>
      <c r="J134" s="300"/>
      <c r="K134" s="300"/>
      <c r="L134" s="300"/>
      <c r="M134" s="300"/>
      <c r="N134" s="300"/>
      <c r="O134" s="300"/>
      <c r="P134" s="300"/>
      <c r="Q134" s="300"/>
      <c r="R134" s="300"/>
      <c r="S134" s="300"/>
      <c r="T134" s="300"/>
      <c r="U134" s="300"/>
      <c r="V134" s="300"/>
      <c r="W134" s="300"/>
      <c r="X134" s="300"/>
      <c r="Y134" s="300"/>
      <c r="Z134" s="300"/>
      <c r="AA134" s="300"/>
      <c r="AB134" s="300"/>
      <c r="AC134" s="300"/>
      <c r="AD134" s="300"/>
      <c r="AE134" s="300"/>
      <c r="AF134" s="300"/>
      <c r="AG134" s="300"/>
      <c r="AH134" s="300"/>
      <c r="AI134" s="300"/>
      <c r="AJ134" s="300"/>
      <c r="AK134" s="300"/>
      <c r="AL134" s="300"/>
      <c r="AM134" s="300"/>
      <c r="AN134" s="300"/>
      <c r="AO134" s="300"/>
      <c r="AP134" s="300"/>
      <c r="AQ134" s="300"/>
      <c r="AR134" s="300"/>
      <c r="AS134" s="300"/>
      <c r="AT134" s="300"/>
      <c r="AU134" s="300"/>
      <c r="AV134" s="300"/>
      <c r="AW134" s="300"/>
      <c r="AX134" s="300"/>
      <c r="AY134" s="300"/>
      <c r="AZ134" s="300"/>
      <c r="BA134" s="300"/>
    </row>
    <row r="135" spans="1:54" x14ac:dyDescent="0.25">
      <c r="A135" s="300"/>
      <c r="B135" s="300"/>
      <c r="C135" s="300"/>
      <c r="D135" s="301"/>
      <c r="E135" s="302"/>
      <c r="F135" s="302"/>
      <c r="G135" s="302"/>
      <c r="H135" s="300"/>
      <c r="I135" s="300"/>
      <c r="J135" s="300"/>
      <c r="K135" s="300"/>
      <c r="L135" s="300"/>
      <c r="M135" s="300"/>
      <c r="N135" s="300"/>
      <c r="O135" s="300"/>
      <c r="P135" s="300"/>
      <c r="Q135" s="300"/>
      <c r="R135" s="300"/>
      <c r="S135" s="300"/>
      <c r="T135" s="300"/>
      <c r="U135" s="300"/>
      <c r="V135" s="300"/>
      <c r="W135" s="300"/>
      <c r="X135" s="300"/>
      <c r="Y135" s="300"/>
      <c r="Z135" s="300"/>
      <c r="AA135" s="300"/>
      <c r="AB135" s="300"/>
      <c r="AC135" s="300"/>
      <c r="AD135" s="300"/>
      <c r="AE135" s="300"/>
      <c r="AF135" s="300"/>
      <c r="AG135" s="300"/>
      <c r="AH135" s="300"/>
      <c r="AI135" s="300"/>
      <c r="AJ135" s="300"/>
      <c r="AK135" s="300"/>
      <c r="AL135" s="300"/>
      <c r="AM135" s="300"/>
      <c r="AN135" s="300"/>
      <c r="AO135" s="300"/>
      <c r="AP135" s="300"/>
      <c r="AQ135" s="300"/>
      <c r="AR135" s="300"/>
      <c r="AS135" s="300"/>
      <c r="AT135" s="300"/>
      <c r="AU135" s="300"/>
      <c r="AV135" s="300"/>
      <c r="AW135" s="300"/>
      <c r="AX135" s="300"/>
      <c r="AY135" s="300"/>
      <c r="AZ135" s="300"/>
      <c r="BA135" s="300"/>
    </row>
    <row r="136" spans="1:54" x14ac:dyDescent="0.25">
      <c r="A136" s="300"/>
      <c r="B136" s="300"/>
      <c r="C136" s="300"/>
      <c r="D136" s="301"/>
      <c r="E136" s="302"/>
      <c r="F136" s="302"/>
      <c r="G136" s="302"/>
      <c r="H136" s="300"/>
      <c r="I136" s="300"/>
      <c r="J136" s="300"/>
      <c r="K136" s="300"/>
      <c r="L136" s="300"/>
      <c r="M136" s="300"/>
      <c r="N136" s="300"/>
      <c r="O136" s="300"/>
      <c r="P136" s="300"/>
      <c r="Q136" s="300"/>
      <c r="R136" s="300"/>
      <c r="S136" s="300"/>
      <c r="T136" s="300"/>
      <c r="U136" s="300"/>
      <c r="V136" s="300"/>
      <c r="W136" s="300"/>
      <c r="X136" s="300"/>
      <c r="Y136" s="300"/>
      <c r="Z136" s="300"/>
      <c r="AA136" s="300"/>
      <c r="AB136" s="300"/>
      <c r="AC136" s="300"/>
      <c r="AD136" s="300"/>
      <c r="AE136" s="300"/>
      <c r="AF136" s="300"/>
      <c r="AG136" s="300"/>
      <c r="AH136" s="300"/>
      <c r="AI136" s="300"/>
      <c r="AJ136" s="300"/>
      <c r="AK136" s="300"/>
      <c r="AL136" s="300"/>
      <c r="AM136" s="300"/>
      <c r="AN136" s="300"/>
      <c r="AO136" s="300"/>
      <c r="AP136" s="300"/>
      <c r="AQ136" s="300"/>
      <c r="AR136" s="300"/>
      <c r="AS136" s="300"/>
      <c r="AT136" s="300"/>
      <c r="AU136" s="300"/>
      <c r="AV136" s="300"/>
      <c r="AW136" s="300"/>
      <c r="AX136" s="300"/>
      <c r="AY136" s="300"/>
      <c r="AZ136" s="300"/>
      <c r="BA136" s="300"/>
    </row>
    <row r="138" spans="1:54" s="98" customFormat="1" ht="49.5" customHeight="1" x14ac:dyDescent="0.25">
      <c r="D138" s="99"/>
      <c r="E138" s="100"/>
      <c r="F138" s="100"/>
      <c r="G138" s="100"/>
      <c r="H138" s="132"/>
      <c r="I138" s="132"/>
      <c r="J138" s="132"/>
      <c r="K138" s="140"/>
      <c r="L138" s="140"/>
      <c r="M138" s="140"/>
      <c r="N138" s="146"/>
      <c r="O138" s="146"/>
      <c r="P138" s="146"/>
      <c r="Q138" s="128"/>
      <c r="R138" s="128"/>
      <c r="S138" s="128"/>
      <c r="T138" s="159"/>
      <c r="U138" s="159"/>
      <c r="V138" s="159"/>
      <c r="W138" s="139"/>
      <c r="X138" s="139"/>
      <c r="Y138" s="139"/>
      <c r="Z138" s="176"/>
      <c r="AA138" s="176"/>
      <c r="AB138" s="176"/>
      <c r="AC138" s="176"/>
      <c r="AD138" s="176"/>
      <c r="AE138" s="184"/>
      <c r="AF138" s="184"/>
      <c r="AG138" s="184"/>
      <c r="AH138" s="184"/>
      <c r="AI138" s="184"/>
      <c r="AJ138" s="169"/>
      <c r="AK138" s="169"/>
      <c r="AL138" s="169"/>
      <c r="AM138" s="169"/>
      <c r="AN138" s="169"/>
      <c r="AO138" s="153"/>
      <c r="AP138" s="153"/>
      <c r="AQ138" s="153"/>
      <c r="AR138" s="153"/>
      <c r="AS138" s="153"/>
      <c r="AT138" s="202"/>
      <c r="AU138" s="202"/>
      <c r="AV138" s="202"/>
      <c r="AW138" s="202"/>
      <c r="AX138" s="202"/>
      <c r="AY138" s="207"/>
      <c r="AZ138" s="207"/>
      <c r="BA138" s="207"/>
      <c r="BB138" s="96"/>
    </row>
  </sheetData>
  <mergeCells count="127">
    <mergeCell ref="A2:BB2"/>
    <mergeCell ref="A4:BB4"/>
    <mergeCell ref="A5:AO5"/>
    <mergeCell ref="A6:A8"/>
    <mergeCell ref="B6:B8"/>
    <mergeCell ref="C6:C8"/>
    <mergeCell ref="D6:D8"/>
    <mergeCell ref="E6:G6"/>
    <mergeCell ref="H6:BA6"/>
    <mergeCell ref="AY7:BA7"/>
    <mergeCell ref="BB6:BB8"/>
    <mergeCell ref="E7:E8"/>
    <mergeCell ref="F7:F8"/>
    <mergeCell ref="G7:G8"/>
    <mergeCell ref="H7:J7"/>
    <mergeCell ref="T7:V7"/>
    <mergeCell ref="W7:Y7"/>
    <mergeCell ref="AV8:AX8"/>
    <mergeCell ref="K7:M7"/>
    <mergeCell ref="N7:P7"/>
    <mergeCell ref="Q7:S7"/>
    <mergeCell ref="A3:AT3"/>
    <mergeCell ref="Z7:AD7"/>
    <mergeCell ref="C31:C33"/>
    <mergeCell ref="A31:A33"/>
    <mergeCell ref="B34:B36"/>
    <mergeCell ref="C34:C36"/>
    <mergeCell ref="A34:A36"/>
    <mergeCell ref="A37:A39"/>
    <mergeCell ref="B37:B39"/>
    <mergeCell ref="C37:C39"/>
    <mergeCell ref="C40:C42"/>
    <mergeCell ref="B40:B42"/>
    <mergeCell ref="B31:B33"/>
    <mergeCell ref="BB46:BB48"/>
    <mergeCell ref="AE7:AI7"/>
    <mergeCell ref="AJ7:AN7"/>
    <mergeCell ref="AO7:AS7"/>
    <mergeCell ref="AT7:AX7"/>
    <mergeCell ref="AU22:AV22"/>
    <mergeCell ref="AU16:AV16"/>
    <mergeCell ref="AU11:AV11"/>
    <mergeCell ref="AU23:AV23"/>
    <mergeCell ref="AU9:AV9"/>
    <mergeCell ref="BB40:BB42"/>
    <mergeCell ref="BB53:BB59"/>
    <mergeCell ref="A10:C12"/>
    <mergeCell ref="BB10:BB12"/>
    <mergeCell ref="A13:BB13"/>
    <mergeCell ref="A14:C20"/>
    <mergeCell ref="BB14:BB23"/>
    <mergeCell ref="A21:C23"/>
    <mergeCell ref="A28:A30"/>
    <mergeCell ref="B28:B30"/>
    <mergeCell ref="C28:C30"/>
    <mergeCell ref="BB28:BB30"/>
    <mergeCell ref="A40:A42"/>
    <mergeCell ref="A43:A45"/>
    <mergeCell ref="B43:B45"/>
    <mergeCell ref="C43:C45"/>
    <mergeCell ref="B50:B52"/>
    <mergeCell ref="C50:C52"/>
    <mergeCell ref="A24:C26"/>
    <mergeCell ref="A27:BB27"/>
    <mergeCell ref="A49:BB49"/>
    <mergeCell ref="A50:A52"/>
    <mergeCell ref="A46:A48"/>
    <mergeCell ref="B46:B48"/>
    <mergeCell ref="C46:C48"/>
    <mergeCell ref="BB50:BB52"/>
    <mergeCell ref="A83:A85"/>
    <mergeCell ref="B83:B85"/>
    <mergeCell ref="A60:A66"/>
    <mergeCell ref="B60:B66"/>
    <mergeCell ref="C60:C66"/>
    <mergeCell ref="BB60:BB66"/>
    <mergeCell ref="B74:B76"/>
    <mergeCell ref="C74:C76"/>
    <mergeCell ref="BB74:BB76"/>
    <mergeCell ref="A74:A76"/>
    <mergeCell ref="A67:A73"/>
    <mergeCell ref="B67:B73"/>
    <mergeCell ref="C67:C73"/>
    <mergeCell ref="BB67:BB73"/>
    <mergeCell ref="BB77:BB79"/>
    <mergeCell ref="BB83:BB85"/>
    <mergeCell ref="C83:C85"/>
    <mergeCell ref="A77:A79"/>
    <mergeCell ref="B77:B79"/>
    <mergeCell ref="C77:C79"/>
    <mergeCell ref="A53:A59"/>
    <mergeCell ref="B53:B59"/>
    <mergeCell ref="C53:C59"/>
    <mergeCell ref="B103:B105"/>
    <mergeCell ref="C103:C105"/>
    <mergeCell ref="A86:A92"/>
    <mergeCell ref="B86:B92"/>
    <mergeCell ref="C86:C92"/>
    <mergeCell ref="BB86:BB92"/>
    <mergeCell ref="A93:A96"/>
    <mergeCell ref="B93:B96"/>
    <mergeCell ref="C93:C96"/>
    <mergeCell ref="BB93:BB96"/>
    <mergeCell ref="B130:V130"/>
    <mergeCell ref="A80:A82"/>
    <mergeCell ref="B80:B82"/>
    <mergeCell ref="C80:C82"/>
    <mergeCell ref="BB114:BB116"/>
    <mergeCell ref="B97:B99"/>
    <mergeCell ref="C97:C99"/>
    <mergeCell ref="A97:A99"/>
    <mergeCell ref="A110:A112"/>
    <mergeCell ref="A113:BB113"/>
    <mergeCell ref="A114:C116"/>
    <mergeCell ref="A100:A102"/>
    <mergeCell ref="B100:B102"/>
    <mergeCell ref="C100:C102"/>
    <mergeCell ref="A107:A109"/>
    <mergeCell ref="B107:B109"/>
    <mergeCell ref="C107:C109"/>
    <mergeCell ref="BB107:BB109"/>
    <mergeCell ref="B110:B112"/>
    <mergeCell ref="C110:C112"/>
    <mergeCell ref="BB110:BB112"/>
    <mergeCell ref="A106:BB106"/>
    <mergeCell ref="BB103:BB105"/>
    <mergeCell ref="A103:A105"/>
  </mergeCells>
  <pageMargins left="0.59055118110236227" right="0.59055118110236227" top="0.47244094488188981" bottom="0.39370078740157483" header="0" footer="0"/>
  <pageSetup paperSize="9" scale="23" fitToHeight="3" orientation="landscape" r:id="rId1"/>
  <headerFooter>
    <oddFooter>&amp;C&amp;"Times New Roman,обычный"&amp;8Страница  &amp;P из &amp;N</oddFooter>
  </headerFooter>
  <rowBreaks count="1" manualBreakCount="1">
    <brk id="105" max="5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T19"/>
  <sheetViews>
    <sheetView view="pageBreakPreview" zoomScale="70" zoomScaleNormal="70" zoomScaleSheetLayoutView="70" workbookViewId="0">
      <pane xSplit="2" ySplit="9" topLeftCell="C10" activePane="bottomRight" state="frozen"/>
      <selection pane="topRight" activeCell="C1" sqref="C1"/>
      <selection pane="bottomLeft" activeCell="A7" sqref="A7"/>
      <selection pane="bottomRight" activeCell="B3" sqref="B3:R3"/>
    </sheetView>
  </sheetViews>
  <sheetFormatPr defaultRowHeight="15" x14ac:dyDescent="0.25"/>
  <cols>
    <col min="1" max="1" width="4" style="109" customWidth="1"/>
    <col min="2" max="2" width="43.28515625" style="110" customWidth="1"/>
    <col min="3" max="3" width="14.85546875" style="110" customWidth="1"/>
    <col min="4" max="4" width="7.28515625" style="110" customWidth="1"/>
    <col min="5" max="5" width="8" style="110" customWidth="1"/>
    <col min="6" max="6" width="6.85546875" style="110" customWidth="1"/>
    <col min="7" max="8" width="6.42578125" style="110" customWidth="1"/>
    <col min="9" max="9" width="10.5703125" style="110" customWidth="1"/>
    <col min="10" max="10" width="5.42578125" style="110" customWidth="1"/>
    <col min="11" max="11" width="6.140625" style="110" customWidth="1"/>
    <col min="12" max="12" width="7" style="110" customWidth="1"/>
    <col min="13" max="13" width="7.28515625" style="110" customWidth="1"/>
    <col min="14" max="14" width="7" style="110" customWidth="1"/>
    <col min="15" max="15" width="8.140625" style="110" customWidth="1"/>
    <col min="16" max="17" width="6.140625" style="110" customWidth="1"/>
    <col min="18" max="18" width="6.28515625" style="110" customWidth="1"/>
    <col min="19" max="16384" width="9.140625" style="110"/>
  </cols>
  <sheetData>
    <row r="2" spans="1:21" s="103" customFormat="1" ht="15.75" customHeight="1" x14ac:dyDescent="0.25">
      <c r="A2" s="217"/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</row>
    <row r="3" spans="1:21" s="412" customFormat="1" ht="27" customHeight="1" x14ac:dyDescent="0.3">
      <c r="A3" s="411"/>
      <c r="B3" s="911" t="s">
        <v>309</v>
      </c>
      <c r="C3" s="911"/>
      <c r="D3" s="911"/>
      <c r="E3" s="911"/>
      <c r="F3" s="911"/>
      <c r="G3" s="911"/>
      <c r="H3" s="911"/>
      <c r="I3" s="911"/>
      <c r="J3" s="911"/>
      <c r="K3" s="911"/>
      <c r="L3" s="911"/>
      <c r="M3" s="911"/>
      <c r="N3" s="911"/>
      <c r="O3" s="911"/>
      <c r="P3" s="911"/>
      <c r="Q3" s="911"/>
      <c r="R3" s="911"/>
    </row>
    <row r="4" spans="1:21" s="911" customFormat="1" ht="21" customHeight="1" x14ac:dyDescent="0.25">
      <c r="A4" s="911" t="s">
        <v>275</v>
      </c>
    </row>
    <row r="5" spans="1:21" s="412" customFormat="1" ht="19.5" thickBot="1" x14ac:dyDescent="0.35">
      <c r="A5" s="413"/>
    </row>
    <row r="6" spans="1:21" s="414" customFormat="1" ht="25.5" customHeight="1" thickBot="1" x14ac:dyDescent="0.35">
      <c r="A6" s="902" t="s">
        <v>0</v>
      </c>
      <c r="B6" s="904" t="s">
        <v>42</v>
      </c>
      <c r="C6" s="904" t="s">
        <v>266</v>
      </c>
      <c r="D6" s="920" t="s">
        <v>316</v>
      </c>
      <c r="E6" s="921"/>
      <c r="F6" s="921"/>
      <c r="G6" s="917" t="s">
        <v>256</v>
      </c>
      <c r="H6" s="918"/>
      <c r="I6" s="918"/>
      <c r="J6" s="918"/>
      <c r="K6" s="918"/>
      <c r="L6" s="918"/>
      <c r="M6" s="918"/>
      <c r="N6" s="918"/>
      <c r="O6" s="918"/>
      <c r="P6" s="918"/>
      <c r="Q6" s="918"/>
      <c r="R6" s="918"/>
      <c r="S6" s="918"/>
      <c r="T6" s="919"/>
      <c r="U6" s="420"/>
    </row>
    <row r="7" spans="1:21" s="414" customFormat="1" ht="75" customHeight="1" x14ac:dyDescent="0.3">
      <c r="A7" s="903"/>
      <c r="B7" s="905"/>
      <c r="C7" s="905"/>
      <c r="D7" s="922"/>
      <c r="E7" s="923"/>
      <c r="F7" s="923"/>
      <c r="G7" s="912" t="s">
        <v>304</v>
      </c>
      <c r="H7" s="912"/>
      <c r="I7" s="912"/>
      <c r="J7" s="912" t="s">
        <v>305</v>
      </c>
      <c r="K7" s="912"/>
      <c r="L7" s="912"/>
      <c r="M7" s="912" t="s">
        <v>306</v>
      </c>
      <c r="N7" s="912"/>
      <c r="O7" s="912"/>
      <c r="P7" s="912" t="s">
        <v>307</v>
      </c>
      <c r="Q7" s="912"/>
      <c r="R7" s="912"/>
      <c r="S7" s="913" t="s">
        <v>297</v>
      </c>
      <c r="T7" s="914"/>
      <c r="U7" s="420"/>
    </row>
    <row r="8" spans="1:21" s="414" customFormat="1" ht="38.25" thickBot="1" x14ac:dyDescent="0.35">
      <c r="A8" s="406"/>
      <c r="B8" s="407"/>
      <c r="C8" s="407"/>
      <c r="D8" s="407" t="s">
        <v>20</v>
      </c>
      <c r="E8" s="407" t="s">
        <v>21</v>
      </c>
      <c r="F8" s="407" t="s">
        <v>19</v>
      </c>
      <c r="G8" s="407" t="s">
        <v>20</v>
      </c>
      <c r="H8" s="407" t="s">
        <v>21</v>
      </c>
      <c r="I8" s="407" t="s">
        <v>19</v>
      </c>
      <c r="J8" s="407" t="s">
        <v>20</v>
      </c>
      <c r="K8" s="407" t="s">
        <v>21</v>
      </c>
      <c r="L8" s="407" t="s">
        <v>19</v>
      </c>
      <c r="M8" s="407" t="s">
        <v>20</v>
      </c>
      <c r="N8" s="407" t="s">
        <v>21</v>
      </c>
      <c r="O8" s="407" t="s">
        <v>19</v>
      </c>
      <c r="P8" s="407" t="s">
        <v>20</v>
      </c>
      <c r="Q8" s="407" t="s">
        <v>21</v>
      </c>
      <c r="R8" s="407" t="s">
        <v>19</v>
      </c>
      <c r="S8" s="915"/>
      <c r="T8" s="916"/>
      <c r="U8" s="420"/>
    </row>
    <row r="9" spans="1:21" s="412" customFormat="1" ht="24.75" customHeight="1" thickBot="1" x14ac:dyDescent="0.35">
      <c r="A9" s="906" t="s">
        <v>257</v>
      </c>
      <c r="B9" s="906"/>
      <c r="C9" s="906"/>
      <c r="D9" s="906"/>
      <c r="E9" s="906"/>
      <c r="F9" s="906"/>
      <c r="G9" s="906"/>
      <c r="H9" s="906"/>
      <c r="I9" s="906"/>
      <c r="J9" s="906"/>
      <c r="K9" s="906"/>
      <c r="L9" s="906"/>
      <c r="M9" s="906"/>
      <c r="N9" s="906"/>
      <c r="O9" s="906"/>
      <c r="P9" s="906"/>
      <c r="Q9" s="906"/>
      <c r="R9" s="906"/>
      <c r="S9" s="907"/>
      <c r="T9" s="908"/>
      <c r="U9" s="420"/>
    </row>
    <row r="10" spans="1:21" s="412" customFormat="1" ht="70.5" customHeight="1" thickBot="1" x14ac:dyDescent="0.35">
      <c r="A10" s="400">
        <v>1</v>
      </c>
      <c r="B10" s="682" t="s">
        <v>312</v>
      </c>
      <c r="C10" s="401">
        <v>96</v>
      </c>
      <c r="D10" s="402">
        <v>97</v>
      </c>
      <c r="E10" s="403">
        <v>0</v>
      </c>
      <c r="F10" s="404">
        <v>0</v>
      </c>
      <c r="G10" s="402">
        <v>97</v>
      </c>
      <c r="H10" s="402">
        <v>0</v>
      </c>
      <c r="I10" s="425">
        <f>H10*1/G10</f>
        <v>0</v>
      </c>
      <c r="J10" s="402">
        <v>97</v>
      </c>
      <c r="K10" s="402">
        <v>0</v>
      </c>
      <c r="L10" s="425">
        <v>0</v>
      </c>
      <c r="M10" s="402">
        <v>97</v>
      </c>
      <c r="N10" s="402">
        <v>0</v>
      </c>
      <c r="O10" s="402">
        <v>0</v>
      </c>
      <c r="P10" s="402">
        <v>97</v>
      </c>
      <c r="Q10" s="402">
        <v>0</v>
      </c>
      <c r="R10" s="402">
        <v>0</v>
      </c>
      <c r="S10" s="909"/>
      <c r="T10" s="910"/>
    </row>
    <row r="11" spans="1:21" s="412" customFormat="1" ht="63" customHeight="1" thickBot="1" x14ac:dyDescent="0.35">
      <c r="A11" s="405">
        <v>2</v>
      </c>
      <c r="B11" s="681" t="s">
        <v>313</v>
      </c>
      <c r="C11" s="426">
        <v>100</v>
      </c>
      <c r="D11" s="427">
        <v>100</v>
      </c>
      <c r="E11" s="428">
        <v>0</v>
      </c>
      <c r="F11" s="429">
        <v>0</v>
      </c>
      <c r="G11" s="427">
        <v>100</v>
      </c>
      <c r="H11" s="427">
        <v>0</v>
      </c>
      <c r="I11" s="425">
        <f>H11*1/G11</f>
        <v>0</v>
      </c>
      <c r="J11" s="427">
        <v>100</v>
      </c>
      <c r="K11" s="427">
        <v>0</v>
      </c>
      <c r="L11" s="425">
        <v>0</v>
      </c>
      <c r="M11" s="427">
        <v>100</v>
      </c>
      <c r="N11" s="427">
        <v>0</v>
      </c>
      <c r="O11" s="427">
        <v>0</v>
      </c>
      <c r="P11" s="427">
        <v>100</v>
      </c>
      <c r="Q11" s="427">
        <v>0</v>
      </c>
      <c r="R11" s="427">
        <v>0</v>
      </c>
      <c r="S11" s="909"/>
      <c r="T11" s="910"/>
    </row>
    <row r="12" spans="1:21" s="410" customFormat="1" ht="18.75" x14ac:dyDescent="0.25">
      <c r="A12" s="408"/>
      <c r="B12" s="409"/>
      <c r="C12" s="409"/>
      <c r="D12" s="409"/>
      <c r="E12" s="409"/>
      <c r="F12" s="409"/>
      <c r="G12" s="409"/>
      <c r="H12" s="409"/>
      <c r="I12" s="409"/>
      <c r="J12" s="409"/>
      <c r="K12" s="409"/>
      <c r="L12" s="409"/>
      <c r="M12" s="409"/>
      <c r="N12" s="409"/>
      <c r="O12" s="409"/>
      <c r="P12" s="409"/>
      <c r="Q12" s="409"/>
      <c r="R12" s="409"/>
      <c r="S12" s="409"/>
      <c r="T12" s="409"/>
    </row>
    <row r="13" spans="1:21" s="410" customFormat="1" ht="18.75" x14ac:dyDescent="0.25">
      <c r="A13" s="408"/>
      <c r="B13" s="409"/>
      <c r="C13" s="409"/>
      <c r="D13" s="409"/>
      <c r="E13" s="409"/>
      <c r="F13" s="409"/>
      <c r="G13" s="409"/>
      <c r="H13" s="409"/>
      <c r="I13" s="409"/>
      <c r="J13" s="409"/>
      <c r="K13" s="409"/>
      <c r="L13" s="409"/>
      <c r="M13" s="409"/>
      <c r="N13" s="409"/>
      <c r="O13" s="409"/>
      <c r="P13" s="409"/>
      <c r="Q13" s="409"/>
      <c r="R13" s="409"/>
      <c r="S13" s="409"/>
      <c r="T13" s="409"/>
    </row>
    <row r="14" spans="1:21" s="410" customFormat="1" ht="20.25" x14ac:dyDescent="0.25">
      <c r="A14" s="900" t="s">
        <v>299</v>
      </c>
      <c r="B14" s="901"/>
      <c r="C14" s="901"/>
      <c r="D14" s="409"/>
      <c r="E14" s="409"/>
      <c r="F14" s="409"/>
      <c r="G14" s="409"/>
      <c r="H14" s="409"/>
      <c r="I14" s="409"/>
      <c r="J14" s="409"/>
      <c r="K14" s="409"/>
      <c r="L14" s="409"/>
      <c r="M14" s="409"/>
      <c r="N14" s="409"/>
      <c r="O14" s="409"/>
      <c r="P14" s="409"/>
      <c r="Q14" s="409"/>
      <c r="R14" s="409"/>
      <c r="S14" s="409"/>
      <c r="T14" s="409"/>
    </row>
    <row r="15" spans="1:21" s="410" customFormat="1" ht="20.25" x14ac:dyDescent="0.25">
      <c r="A15" s="434"/>
      <c r="B15" s="435"/>
      <c r="C15" s="436"/>
      <c r="D15" s="409"/>
      <c r="E15" s="409"/>
      <c r="F15" s="409"/>
      <c r="G15" s="409"/>
      <c r="H15" s="409"/>
      <c r="I15" s="409"/>
      <c r="J15" s="409"/>
      <c r="K15" s="409"/>
      <c r="L15" s="409"/>
      <c r="M15" s="409"/>
      <c r="N15" s="409"/>
      <c r="O15" s="409"/>
      <c r="P15" s="409"/>
      <c r="Q15" s="409"/>
      <c r="R15" s="409"/>
      <c r="S15" s="409"/>
      <c r="T15" s="409"/>
    </row>
    <row r="16" spans="1:21" s="410" customFormat="1" ht="20.25" x14ac:dyDescent="0.25">
      <c r="A16" s="434"/>
      <c r="B16" s="435"/>
      <c r="C16" s="436"/>
      <c r="D16" s="409"/>
      <c r="E16" s="409"/>
      <c r="F16" s="409"/>
      <c r="G16" s="409"/>
      <c r="H16" s="409"/>
      <c r="I16" s="409"/>
      <c r="J16" s="409"/>
      <c r="K16" s="409"/>
      <c r="L16" s="409"/>
      <c r="M16" s="409"/>
      <c r="N16" s="409"/>
      <c r="O16" s="409"/>
      <c r="P16" s="409"/>
      <c r="Q16" s="409"/>
      <c r="R16" s="409"/>
      <c r="S16" s="409"/>
      <c r="T16" s="409"/>
    </row>
    <row r="17" spans="1:46" s="101" customFormat="1" ht="24.75" customHeight="1" x14ac:dyDescent="0.3">
      <c r="A17" s="899" t="s">
        <v>274</v>
      </c>
      <c r="B17" s="899"/>
      <c r="C17" s="899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</row>
    <row r="18" spans="1:46" s="101" customFormat="1" ht="58.5" customHeight="1" x14ac:dyDescent="0.3">
      <c r="A18" s="437"/>
      <c r="B18" s="228" t="s">
        <v>276</v>
      </c>
      <c r="C18" s="228"/>
      <c r="D18" s="105"/>
      <c r="E18" s="105"/>
      <c r="F18" s="105"/>
      <c r="G18" s="106"/>
      <c r="H18" s="106"/>
      <c r="I18" s="106"/>
      <c r="J18" s="106"/>
      <c r="K18" s="106"/>
      <c r="L18" s="106"/>
      <c r="M18" s="106"/>
      <c r="N18" s="106"/>
      <c r="O18" s="106"/>
      <c r="P18" s="104"/>
      <c r="Q18" s="104"/>
      <c r="R18" s="104"/>
      <c r="S18" s="104"/>
      <c r="T18" s="104"/>
      <c r="U18" s="104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4"/>
      <c r="AL18" s="104"/>
      <c r="AM18" s="104"/>
      <c r="AN18" s="107"/>
      <c r="AO18" s="107"/>
      <c r="AP18" s="107"/>
    </row>
    <row r="19" spans="1:46" s="36" customFormat="1" x14ac:dyDescent="0.25">
      <c r="A19" s="102"/>
      <c r="B19" s="110"/>
    </row>
  </sheetData>
  <mergeCells count="18">
    <mergeCell ref="S9:T9"/>
    <mergeCell ref="S10:T10"/>
    <mergeCell ref="S11:T11"/>
    <mergeCell ref="A4:XFD4"/>
    <mergeCell ref="B3:R3"/>
    <mergeCell ref="G7:I7"/>
    <mergeCell ref="J7:L7"/>
    <mergeCell ref="M7:O7"/>
    <mergeCell ref="P7:R7"/>
    <mergeCell ref="S7:T8"/>
    <mergeCell ref="G6:T6"/>
    <mergeCell ref="D6:F7"/>
    <mergeCell ref="A17:C17"/>
    <mergeCell ref="A14:C14"/>
    <mergeCell ref="A6:A7"/>
    <mergeCell ref="B6:B7"/>
    <mergeCell ref="C6:C7"/>
    <mergeCell ref="A9:R9"/>
  </mergeCells>
  <pageMargins left="0.59055118110236227" right="0.59055118110236227" top="0.98425196850393704" bottom="0.59055118110236227" header="0" footer="0"/>
  <pageSetup paperSize="9" scale="68" fitToHeight="0" orientation="landscape" r:id="rId1"/>
  <headerFooter>
    <oddFooter>&amp;C&amp;"Times New Roman,обычный"&amp;8Страница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6</vt:i4>
      </vt:variant>
    </vt:vector>
  </HeadingPairs>
  <TitlesOfParts>
    <vt:vector size="11" baseType="lpstr">
      <vt:lpstr>свод по подпрограммам</vt:lpstr>
      <vt:lpstr>оценка эффективности</vt:lpstr>
      <vt:lpstr>Выполнение работ</vt:lpstr>
      <vt:lpstr>Финансирование таб.3</vt:lpstr>
      <vt:lpstr>Показатели таб.4</vt:lpstr>
      <vt:lpstr>'Выполнение работ'!Заголовки_для_печати</vt:lpstr>
      <vt:lpstr>'Показатели таб.4'!Заголовки_для_печати</vt:lpstr>
      <vt:lpstr>'Финансирование таб.3'!Заголовки_для_печати</vt:lpstr>
      <vt:lpstr>'Выполнение работ'!Область_печати</vt:lpstr>
      <vt:lpstr>'Показатели таб.4'!Область_печати</vt:lpstr>
      <vt:lpstr>'Финансирование таб.3'!Область_печати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Рамазанова Елена Николаевна</cp:lastModifiedBy>
  <cp:lastPrinted>2021-12-23T09:06:00Z</cp:lastPrinted>
  <dcterms:created xsi:type="dcterms:W3CDTF">2011-05-17T05:04:33Z</dcterms:created>
  <dcterms:modified xsi:type="dcterms:W3CDTF">2022-01-31T12:18:00Z</dcterms:modified>
</cp:coreProperties>
</file>